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<sst xmlns="http://schemas.openxmlformats.org/spreadsheetml/2006/main" count="170" uniqueCount="120">
  <si>
    <t>プレ－日</t>
  </si>
  <si>
    <t>開催コ－ス</t>
  </si>
  <si>
    <t>天候</t>
  </si>
  <si>
    <t>新千葉たりばな</t>
  </si>
  <si>
    <t>2005.06.12</t>
  </si>
  <si>
    <t>2005.11.27</t>
  </si>
  <si>
    <t>新千葉つくも</t>
  </si>
  <si>
    <t>新千葉あさぎり</t>
  </si>
  <si>
    <t>2006.11.26</t>
  </si>
  <si>
    <t>晴れ</t>
  </si>
  <si>
    <t>中川利男</t>
  </si>
  <si>
    <t>本間与紀雄</t>
  </si>
  <si>
    <t>高橋卓也</t>
  </si>
  <si>
    <t>櫛田憲司</t>
  </si>
  <si>
    <t>丹内　寛</t>
  </si>
  <si>
    <t>奥山専逸</t>
  </si>
  <si>
    <t>安川護</t>
  </si>
  <si>
    <t>稲田道憲</t>
  </si>
  <si>
    <t>筒井康光</t>
  </si>
  <si>
    <t>田中保雄</t>
  </si>
  <si>
    <t>中島裕行</t>
  </si>
  <si>
    <t>横手弘行</t>
  </si>
  <si>
    <t>2007.06.10</t>
  </si>
  <si>
    <t>雷雨</t>
  </si>
  <si>
    <t>2006.05.21</t>
  </si>
  <si>
    <t>石井久一</t>
  </si>
  <si>
    <t>平井善樹</t>
  </si>
  <si>
    <t>辻克維</t>
  </si>
  <si>
    <t>岡村喜久男</t>
  </si>
  <si>
    <t>2007.11.25</t>
  </si>
  <si>
    <t>晴れ</t>
  </si>
  <si>
    <t>2008.06.08</t>
  </si>
  <si>
    <t>小雨</t>
  </si>
  <si>
    <t>深山巍之助</t>
  </si>
  <si>
    <t>高嶋博</t>
  </si>
  <si>
    <t>2008.11.24</t>
  </si>
  <si>
    <t>曇り</t>
  </si>
  <si>
    <t>木村正一</t>
  </si>
  <si>
    <t>2009.06.14</t>
  </si>
  <si>
    <t>2009.11.29</t>
  </si>
  <si>
    <t>2010.06.13</t>
  </si>
  <si>
    <t>2010.11.21</t>
  </si>
  <si>
    <t>2011.06.12</t>
  </si>
  <si>
    <t>2012.05.30</t>
  </si>
  <si>
    <t>ムーレイク</t>
  </si>
  <si>
    <t>薄曇り</t>
  </si>
  <si>
    <t>2012.09.26</t>
  </si>
  <si>
    <t>長太郎CC</t>
  </si>
  <si>
    <t>2012.12.19</t>
  </si>
  <si>
    <t>丸の内倶楽部</t>
  </si>
  <si>
    <t>2013.05.22</t>
  </si>
  <si>
    <t>霞台CC霞コース</t>
  </si>
  <si>
    <t>2013.12.4</t>
  </si>
  <si>
    <t>篠原英実</t>
  </si>
  <si>
    <t>2014.04.02</t>
  </si>
  <si>
    <t>渡辺良朗</t>
  </si>
  <si>
    <t>2014.07.09</t>
  </si>
  <si>
    <t>新千葉たちばな</t>
  </si>
  <si>
    <t>2014.09.24</t>
  </si>
  <si>
    <t>新千葉CC</t>
  </si>
  <si>
    <t>2015.05.20</t>
  </si>
  <si>
    <t>曇り晴れ</t>
  </si>
  <si>
    <t>小西健史</t>
  </si>
  <si>
    <t>2015.10.21</t>
  </si>
  <si>
    <t>山武グリーン</t>
  </si>
  <si>
    <t>曇り時々晴</t>
  </si>
  <si>
    <t>吉武千春</t>
  </si>
  <si>
    <t>ベルセルバCC</t>
  </si>
  <si>
    <t>米原GC</t>
  </si>
  <si>
    <t>曇り一時小雨</t>
  </si>
  <si>
    <t>2016.10.19</t>
  </si>
  <si>
    <t>2016.03.16</t>
  </si>
  <si>
    <t>2016.07.13</t>
  </si>
  <si>
    <t>2017.05.16</t>
  </si>
  <si>
    <t>本千葉CC</t>
  </si>
  <si>
    <t>利部義男</t>
  </si>
  <si>
    <t>特</t>
  </si>
  <si>
    <t>2017.09.13</t>
  </si>
  <si>
    <t>2017.12.13</t>
  </si>
  <si>
    <t>2018.03.14</t>
  </si>
  <si>
    <t>高島実</t>
  </si>
  <si>
    <t>2018.07.11</t>
  </si>
  <si>
    <t>2018.10.10</t>
  </si>
  <si>
    <t>2019.03.13</t>
  </si>
  <si>
    <t>晴れ強風</t>
  </si>
  <si>
    <t>平均グロス</t>
  </si>
  <si>
    <t>ベスグロ回数</t>
  </si>
  <si>
    <t>渡辺隆雄</t>
  </si>
  <si>
    <t>丹内</t>
  </si>
  <si>
    <t>奥山</t>
  </si>
  <si>
    <t>安川</t>
  </si>
  <si>
    <t>稲田</t>
  </si>
  <si>
    <t>筒井</t>
  </si>
  <si>
    <t>田中</t>
  </si>
  <si>
    <t>中島</t>
  </si>
  <si>
    <t>横手</t>
  </si>
  <si>
    <t>石井</t>
  </si>
  <si>
    <t>吉武</t>
  </si>
  <si>
    <t>中川</t>
  </si>
  <si>
    <t>B2渡辺</t>
  </si>
  <si>
    <t>小西</t>
  </si>
  <si>
    <t>名前</t>
  </si>
  <si>
    <t>回数</t>
  </si>
  <si>
    <t>辻</t>
  </si>
  <si>
    <t>高島</t>
  </si>
  <si>
    <t>平井</t>
  </si>
  <si>
    <t>木村</t>
  </si>
  <si>
    <t>篠原</t>
  </si>
  <si>
    <t>優勝</t>
  </si>
  <si>
    <t>ベストグロス</t>
  </si>
  <si>
    <t>計</t>
  </si>
  <si>
    <t>優勝回数</t>
  </si>
  <si>
    <t>回</t>
  </si>
  <si>
    <t>第10回迄は新ぺリア方式</t>
  </si>
  <si>
    <t>第11回以降はハンディキャップ方式</t>
  </si>
  <si>
    <t>晴れ</t>
  </si>
  <si>
    <t>※</t>
  </si>
  <si>
    <t>ムーﾝレイク茂原</t>
  </si>
  <si>
    <t>真名CC/真名</t>
  </si>
  <si>
    <t>真名CC/GP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</si>
</sst>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游ゴシック"/>
      <family val="3"/>
    </font>
    <font>
      <b/>
      <sz val="9"/>
      <color indexed="8"/>
      <name val="游ゴシック"/>
      <family val="3"/>
    </font>
    <font>
      <b/>
      <sz val="9"/>
      <color indexed="62"/>
      <name val="ＭＳ Ｐゴシック"/>
      <family val="3"/>
    </font>
    <font>
      <b/>
      <sz val="9"/>
      <color indexed="62"/>
      <name val="游ゴシック"/>
      <family val="3"/>
    </font>
    <font>
      <b/>
      <sz val="9"/>
      <color indexed="8"/>
      <name val="ＭＳ Ｐゴシック"/>
      <family val="3"/>
    </font>
    <font>
      <sz val="9"/>
      <color indexed="8"/>
      <name val="游ゴシック"/>
      <family val="3"/>
    </font>
    <font>
      <b/>
      <sz val="10"/>
      <color indexed="8"/>
      <name val="游ゴシック"/>
      <family val="3"/>
    </font>
    <font>
      <sz val="8"/>
      <name val="游ゴシック"/>
      <family val="3"/>
    </font>
    <font>
      <b/>
      <sz val="8"/>
      <color indexed="9"/>
      <name val="游ゴシック"/>
      <family val="3"/>
    </font>
    <font>
      <sz val="8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  <font>
      <sz val="8"/>
      <name val="Calibri"/>
      <family val="3"/>
    </font>
    <font>
      <b/>
      <sz val="8"/>
      <color theme="0"/>
      <name val="Calibri"/>
      <family val="3"/>
    </font>
    <font>
      <sz val="8"/>
      <color theme="0"/>
      <name val="Calibri"/>
      <family val="3"/>
    </font>
    <font>
      <b/>
      <sz val="9"/>
      <color theme="4"/>
      <name val="ＭＳ Ｐゴシック"/>
      <family val="3"/>
    </font>
    <font>
      <b/>
      <sz val="9"/>
      <color theme="4"/>
      <name val="Calibri"/>
      <family val="3"/>
    </font>
    <font>
      <b/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6" fillId="18" borderId="15" xfId="0" applyFont="1" applyFill="1" applyBorder="1" applyAlignment="1">
      <alignment horizontal="center"/>
    </xf>
    <xf numFmtId="14" fontId="46" fillId="0" borderId="16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18" borderId="18" xfId="0" applyFont="1" applyFill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"/>
  <sheetViews>
    <sheetView tabSelected="1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H24" sqref="H24"/>
    </sheetView>
  </sheetViews>
  <sheetFormatPr defaultColWidth="9.140625" defaultRowHeight="15"/>
  <cols>
    <col min="1" max="1" width="4.00390625" style="0" customWidth="1"/>
    <col min="3" max="3" width="13.140625" style="0" customWidth="1"/>
    <col min="5" max="5" width="3.140625" style="0" customWidth="1"/>
    <col min="6" max="6" width="5.140625" style="0" customWidth="1"/>
    <col min="7" max="7" width="3.140625" style="0" customWidth="1"/>
    <col min="8" max="8" width="5.140625" style="0" customWidth="1"/>
    <col min="9" max="9" width="3.421875" style="0" customWidth="1"/>
    <col min="10" max="10" width="5.140625" style="0" customWidth="1"/>
    <col min="11" max="11" width="3.421875" style="0" customWidth="1"/>
    <col min="12" max="12" width="5.140625" style="0" customWidth="1"/>
    <col min="13" max="13" width="3.00390625" style="0" customWidth="1"/>
    <col min="14" max="14" width="5.140625" style="0" customWidth="1"/>
    <col min="15" max="15" width="3.57421875" style="0" customWidth="1"/>
    <col min="16" max="16" width="5.140625" style="0" customWidth="1"/>
    <col min="17" max="17" width="3.28125" style="0" customWidth="1"/>
    <col min="18" max="18" width="5.140625" style="0" customWidth="1"/>
    <col min="19" max="19" width="3.28125" style="0" customWidth="1"/>
    <col min="20" max="20" width="5.140625" style="0" customWidth="1"/>
    <col min="21" max="21" width="3.140625" style="0" customWidth="1"/>
    <col min="22" max="22" width="5.140625" style="0" customWidth="1"/>
    <col min="23" max="23" width="3.421875" style="0" customWidth="1"/>
    <col min="24" max="24" width="6.421875" style="0" customWidth="1"/>
    <col min="25" max="25" width="2.8515625" style="0" customWidth="1"/>
    <col min="26" max="26" width="6.28125" style="0" customWidth="1"/>
    <col min="27" max="27" width="3.28125" style="0" customWidth="1"/>
    <col min="28" max="28" width="5.140625" style="0" customWidth="1"/>
    <col min="29" max="29" width="3.57421875" style="0" customWidth="1"/>
    <col min="30" max="30" width="5.140625" style="0" customWidth="1"/>
    <col min="31" max="31" width="3.140625" style="0" customWidth="1"/>
    <col min="32" max="32" width="5.140625" style="0" customWidth="1"/>
    <col min="33" max="33" width="3.421875" style="0" customWidth="1"/>
    <col min="34" max="34" width="5.140625" style="0" customWidth="1"/>
    <col min="35" max="35" width="3.421875" style="0" customWidth="1"/>
    <col min="36" max="36" width="5.140625" style="0" customWidth="1"/>
    <col min="37" max="37" width="3.421875" style="0" customWidth="1"/>
    <col min="38" max="38" width="5.140625" style="0" customWidth="1"/>
    <col min="39" max="39" width="3.421875" style="1" customWidth="1"/>
    <col min="40" max="40" width="5.140625" style="1" customWidth="1"/>
    <col min="41" max="41" width="3.421875" style="0" customWidth="1"/>
    <col min="42" max="42" width="5.140625" style="0" customWidth="1"/>
    <col min="43" max="43" width="3.00390625" style="0" customWidth="1"/>
    <col min="44" max="44" width="5.140625" style="0" customWidth="1"/>
    <col min="45" max="45" width="3.421875" style="0" customWidth="1"/>
    <col min="46" max="46" width="5.140625" style="0" customWidth="1"/>
    <col min="47" max="47" width="3.57421875" style="0" customWidth="1"/>
    <col min="48" max="48" width="5.140625" style="0" customWidth="1"/>
    <col min="49" max="49" width="3.421875" style="0" customWidth="1"/>
    <col min="50" max="50" width="5.140625" style="0" customWidth="1"/>
    <col min="51" max="51" width="3.140625" style="0" customWidth="1"/>
    <col min="52" max="52" width="5.140625" style="0" customWidth="1"/>
    <col min="53" max="53" width="3.57421875" style="0" customWidth="1"/>
    <col min="54" max="54" width="5.140625" style="0" customWidth="1"/>
    <col min="55" max="55" width="3.421875" style="0" customWidth="1"/>
    <col min="56" max="56" width="5.140625" style="0" customWidth="1"/>
  </cols>
  <sheetData>
    <row r="1" spans="1:56" s="4" customFormat="1" ht="14.25" customHeight="1" thickBot="1">
      <c r="A1" s="9" t="s">
        <v>112</v>
      </c>
      <c r="B1" s="10" t="s">
        <v>0</v>
      </c>
      <c r="C1" s="10" t="s">
        <v>1</v>
      </c>
      <c r="D1" s="11" t="s">
        <v>2</v>
      </c>
      <c r="E1" s="44" t="s">
        <v>10</v>
      </c>
      <c r="F1" s="44"/>
      <c r="G1" s="50" t="s">
        <v>28</v>
      </c>
      <c r="H1" s="51"/>
      <c r="I1" s="45" t="s">
        <v>11</v>
      </c>
      <c r="J1" s="45"/>
      <c r="K1" s="45" t="s">
        <v>12</v>
      </c>
      <c r="L1" s="45"/>
      <c r="M1" s="45" t="s">
        <v>13</v>
      </c>
      <c r="N1" s="45"/>
      <c r="O1" s="45" t="s">
        <v>14</v>
      </c>
      <c r="P1" s="45"/>
      <c r="Q1" s="45" t="s">
        <v>87</v>
      </c>
      <c r="R1" s="45"/>
      <c r="S1" s="42" t="s">
        <v>26</v>
      </c>
      <c r="T1" s="43"/>
      <c r="U1" s="42" t="s">
        <v>34</v>
      </c>
      <c r="V1" s="43"/>
      <c r="W1" s="46" t="s">
        <v>15</v>
      </c>
      <c r="X1" s="46"/>
      <c r="Y1" s="46" t="s">
        <v>16</v>
      </c>
      <c r="Z1" s="46"/>
      <c r="AA1" s="46" t="s">
        <v>17</v>
      </c>
      <c r="AB1" s="46"/>
      <c r="AC1" s="46" t="s">
        <v>18</v>
      </c>
      <c r="AD1" s="46"/>
      <c r="AE1" s="47" t="s">
        <v>19</v>
      </c>
      <c r="AF1" s="47"/>
      <c r="AG1" s="47" t="s">
        <v>20</v>
      </c>
      <c r="AH1" s="47"/>
      <c r="AI1" s="47" t="s">
        <v>21</v>
      </c>
      <c r="AJ1" s="47"/>
      <c r="AK1" s="47" t="s">
        <v>25</v>
      </c>
      <c r="AL1" s="47"/>
      <c r="AM1" s="47" t="s">
        <v>27</v>
      </c>
      <c r="AN1" s="47"/>
      <c r="AO1" s="47" t="s">
        <v>33</v>
      </c>
      <c r="AP1" s="47"/>
      <c r="AQ1" s="47" t="s">
        <v>37</v>
      </c>
      <c r="AR1" s="47"/>
      <c r="AS1" s="47" t="s">
        <v>53</v>
      </c>
      <c r="AT1" s="47"/>
      <c r="AU1" s="47" t="s">
        <v>55</v>
      </c>
      <c r="AV1" s="47"/>
      <c r="AW1" s="48" t="s">
        <v>62</v>
      </c>
      <c r="AX1" s="49"/>
      <c r="AY1" s="47" t="s">
        <v>66</v>
      </c>
      <c r="AZ1" s="47"/>
      <c r="BA1" s="47" t="s">
        <v>75</v>
      </c>
      <c r="BB1" s="47"/>
      <c r="BC1" s="47" t="s">
        <v>80</v>
      </c>
      <c r="BD1" s="47"/>
    </row>
    <row r="2" spans="1:56" ht="12" customHeight="1">
      <c r="A2" s="12">
        <v>1</v>
      </c>
      <c r="B2" s="13"/>
      <c r="C2" s="14" t="s">
        <v>59</v>
      </c>
      <c r="D2" s="1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ht="12" customHeight="1">
      <c r="A3" s="17">
        <v>2</v>
      </c>
      <c r="B3" s="18" t="s">
        <v>4</v>
      </c>
      <c r="C3" s="19" t="s">
        <v>6</v>
      </c>
      <c r="D3" s="20" t="s">
        <v>9</v>
      </c>
      <c r="E3" s="5" t="s">
        <v>116</v>
      </c>
      <c r="F3" s="5"/>
      <c r="G3" s="5"/>
      <c r="H3" s="5"/>
      <c r="I3" s="5" t="s">
        <v>116</v>
      </c>
      <c r="J3" s="5"/>
      <c r="K3" s="5" t="s">
        <v>116</v>
      </c>
      <c r="L3" s="5"/>
      <c r="M3" s="5" t="s">
        <v>116</v>
      </c>
      <c r="N3" s="5"/>
      <c r="O3" s="5" t="s">
        <v>116</v>
      </c>
      <c r="P3" s="5"/>
      <c r="Q3" s="5" t="s">
        <v>116</v>
      </c>
      <c r="R3" s="5"/>
      <c r="S3" s="5"/>
      <c r="T3" s="5"/>
      <c r="U3" s="5"/>
      <c r="V3" s="5"/>
      <c r="W3" s="5" t="s">
        <v>116</v>
      </c>
      <c r="X3" s="5"/>
      <c r="Y3" s="5" t="s">
        <v>116</v>
      </c>
      <c r="Z3" s="5"/>
      <c r="AA3" s="5" t="s">
        <v>116</v>
      </c>
      <c r="AB3" s="5"/>
      <c r="AC3" s="5" t="s">
        <v>116</v>
      </c>
      <c r="AD3" s="5"/>
      <c r="AE3" s="5" t="s">
        <v>116</v>
      </c>
      <c r="AF3" s="5"/>
      <c r="AG3" s="5"/>
      <c r="AH3" s="5"/>
      <c r="AI3" s="5"/>
      <c r="AJ3" s="5"/>
      <c r="AK3" s="5"/>
      <c r="AL3" s="5"/>
      <c r="AM3" s="5" t="s">
        <v>116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12" customHeight="1">
      <c r="A4" s="17">
        <v>3</v>
      </c>
      <c r="B4" s="18" t="s">
        <v>5</v>
      </c>
      <c r="C4" s="19" t="s">
        <v>57</v>
      </c>
      <c r="D4" s="20"/>
      <c r="E4" s="16">
        <v>2</v>
      </c>
      <c r="F4" s="16">
        <v>106</v>
      </c>
      <c r="G4" s="16"/>
      <c r="H4" s="16"/>
      <c r="I4" s="16">
        <v>7</v>
      </c>
      <c r="J4" s="16">
        <v>104</v>
      </c>
      <c r="K4" s="16">
        <v>9</v>
      </c>
      <c r="L4" s="16">
        <v>94</v>
      </c>
      <c r="M4" s="16">
        <v>8</v>
      </c>
      <c r="N4" s="16">
        <v>113</v>
      </c>
      <c r="O4" s="16">
        <v>4</v>
      </c>
      <c r="P4" s="16">
        <v>96</v>
      </c>
      <c r="Q4" s="16">
        <v>6</v>
      </c>
      <c r="R4" s="16">
        <v>95</v>
      </c>
      <c r="S4" s="16"/>
      <c r="T4" s="16"/>
      <c r="U4" s="16"/>
      <c r="V4" s="16"/>
      <c r="W4" s="16">
        <v>3</v>
      </c>
      <c r="X4" s="16">
        <v>94</v>
      </c>
      <c r="Y4" s="16">
        <v>10</v>
      </c>
      <c r="Z4" s="16">
        <v>107</v>
      </c>
      <c r="AA4" s="21">
        <v>1</v>
      </c>
      <c r="AB4" s="22">
        <v>89</v>
      </c>
      <c r="AC4" s="16">
        <v>5</v>
      </c>
      <c r="AD4" s="16">
        <v>96</v>
      </c>
      <c r="AE4" s="5"/>
      <c r="AF4" s="5"/>
      <c r="AG4" s="5"/>
      <c r="AH4" s="5"/>
      <c r="AI4" s="5"/>
      <c r="AJ4" s="5"/>
      <c r="AK4" s="5"/>
      <c r="AL4" s="5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ht="12" customHeight="1">
      <c r="A5" s="17">
        <v>4</v>
      </c>
      <c r="B5" s="18" t="s">
        <v>24</v>
      </c>
      <c r="C5" s="19" t="s">
        <v>7</v>
      </c>
      <c r="D5" s="20" t="s">
        <v>115</v>
      </c>
      <c r="E5" s="16">
        <v>3</v>
      </c>
      <c r="F5" s="16">
        <v>109</v>
      </c>
      <c r="G5" s="16"/>
      <c r="H5" s="16"/>
      <c r="I5" s="16">
        <v>11</v>
      </c>
      <c r="J5" s="16">
        <v>126</v>
      </c>
      <c r="K5" s="16">
        <v>4</v>
      </c>
      <c r="L5" s="16">
        <v>105</v>
      </c>
      <c r="M5" s="16">
        <v>12</v>
      </c>
      <c r="N5" s="16">
        <v>126</v>
      </c>
      <c r="O5" s="16">
        <v>7</v>
      </c>
      <c r="P5" s="16">
        <v>107</v>
      </c>
      <c r="Q5" s="16">
        <v>5</v>
      </c>
      <c r="R5" s="16">
        <v>96</v>
      </c>
      <c r="S5" s="16"/>
      <c r="T5" s="16"/>
      <c r="U5" s="16"/>
      <c r="V5" s="16"/>
      <c r="W5" s="16">
        <v>8</v>
      </c>
      <c r="X5" s="16">
        <v>98</v>
      </c>
      <c r="Y5" s="16">
        <v>9</v>
      </c>
      <c r="Z5" s="16">
        <v>114</v>
      </c>
      <c r="AA5" s="16">
        <v>2</v>
      </c>
      <c r="AB5" s="22">
        <v>93</v>
      </c>
      <c r="AC5" s="21">
        <v>1</v>
      </c>
      <c r="AD5" s="16">
        <v>102</v>
      </c>
      <c r="AE5" s="5"/>
      <c r="AF5" s="5"/>
      <c r="AG5" s="5">
        <v>10</v>
      </c>
      <c r="AH5" s="16">
        <v>123</v>
      </c>
      <c r="AI5" s="5"/>
      <c r="AJ5" s="5"/>
      <c r="AK5" s="5"/>
      <c r="AL5" s="5"/>
      <c r="AM5" s="16">
        <v>6</v>
      </c>
      <c r="AN5" s="16">
        <v>96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12" customHeight="1">
      <c r="A6" s="17">
        <v>5</v>
      </c>
      <c r="B6" s="18" t="s">
        <v>8</v>
      </c>
      <c r="C6" s="19" t="s">
        <v>57</v>
      </c>
      <c r="D6" s="20" t="s">
        <v>30</v>
      </c>
      <c r="E6" s="21">
        <v>1</v>
      </c>
      <c r="F6" s="16">
        <v>93</v>
      </c>
      <c r="G6" s="16"/>
      <c r="H6" s="16"/>
      <c r="I6" s="16"/>
      <c r="J6" s="16"/>
      <c r="K6" s="16">
        <v>12</v>
      </c>
      <c r="L6" s="16">
        <v>98</v>
      </c>
      <c r="M6" s="16"/>
      <c r="N6" s="16"/>
      <c r="O6" s="16">
        <v>8</v>
      </c>
      <c r="P6" s="16">
        <v>104</v>
      </c>
      <c r="Q6" s="16">
        <v>3</v>
      </c>
      <c r="R6" s="22">
        <v>89</v>
      </c>
      <c r="S6" s="16">
        <v>10</v>
      </c>
      <c r="T6" s="16">
        <v>110</v>
      </c>
      <c r="U6" s="16"/>
      <c r="V6" s="16"/>
      <c r="W6" s="16">
        <v>2</v>
      </c>
      <c r="X6" s="16">
        <v>97</v>
      </c>
      <c r="Y6" s="16">
        <v>6</v>
      </c>
      <c r="Z6" s="16">
        <v>102</v>
      </c>
      <c r="AA6" s="16">
        <v>5</v>
      </c>
      <c r="AB6" s="16">
        <v>94</v>
      </c>
      <c r="AC6" s="16">
        <v>7</v>
      </c>
      <c r="AD6" s="16">
        <v>99</v>
      </c>
      <c r="AE6" s="16">
        <v>4</v>
      </c>
      <c r="AF6" s="16">
        <v>95</v>
      </c>
      <c r="AG6" s="16">
        <v>10</v>
      </c>
      <c r="AH6" s="16">
        <v>110</v>
      </c>
      <c r="AI6" s="16">
        <v>11</v>
      </c>
      <c r="AJ6" s="16">
        <v>96</v>
      </c>
      <c r="AK6" s="5"/>
      <c r="AL6" s="5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12" customHeight="1">
      <c r="A7" s="17">
        <v>6</v>
      </c>
      <c r="B7" s="18" t="s">
        <v>22</v>
      </c>
      <c r="C7" s="19" t="s">
        <v>7</v>
      </c>
      <c r="D7" s="20" t="s">
        <v>23</v>
      </c>
      <c r="E7" s="16">
        <v>4</v>
      </c>
      <c r="F7" s="16">
        <v>97</v>
      </c>
      <c r="G7" s="16">
        <v>12</v>
      </c>
      <c r="H7" s="16">
        <v>114</v>
      </c>
      <c r="I7" s="16"/>
      <c r="J7" s="16"/>
      <c r="K7" s="16">
        <v>3</v>
      </c>
      <c r="L7" s="16">
        <v>93</v>
      </c>
      <c r="M7" s="16"/>
      <c r="N7" s="16"/>
      <c r="O7" s="16"/>
      <c r="P7" s="16"/>
      <c r="Q7" s="16">
        <v>7</v>
      </c>
      <c r="R7" s="16">
        <v>94</v>
      </c>
      <c r="S7" s="16">
        <v>10</v>
      </c>
      <c r="T7" s="16">
        <v>106</v>
      </c>
      <c r="U7" s="16"/>
      <c r="V7" s="16"/>
      <c r="W7" s="21">
        <v>1</v>
      </c>
      <c r="X7" s="16">
        <v>94</v>
      </c>
      <c r="Y7" s="16"/>
      <c r="Z7" s="16"/>
      <c r="AA7" s="16">
        <v>2</v>
      </c>
      <c r="AB7" s="16">
        <v>87</v>
      </c>
      <c r="AC7" s="16">
        <v>9</v>
      </c>
      <c r="AD7" s="22">
        <v>86</v>
      </c>
      <c r="AE7" s="16"/>
      <c r="AF7" s="16"/>
      <c r="AG7" s="16">
        <v>6</v>
      </c>
      <c r="AH7" s="16">
        <v>102</v>
      </c>
      <c r="AI7" s="16">
        <v>8</v>
      </c>
      <c r="AJ7" s="16">
        <v>98</v>
      </c>
      <c r="AK7" s="16">
        <v>5</v>
      </c>
      <c r="AL7" s="16">
        <v>96</v>
      </c>
      <c r="AM7" s="16">
        <v>11</v>
      </c>
      <c r="AN7" s="16">
        <v>95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12" customHeight="1">
      <c r="A8" s="17">
        <v>7</v>
      </c>
      <c r="B8" s="18" t="s">
        <v>29</v>
      </c>
      <c r="C8" s="19" t="s">
        <v>6</v>
      </c>
      <c r="D8" s="20" t="s">
        <v>9</v>
      </c>
      <c r="E8" s="21">
        <v>1</v>
      </c>
      <c r="F8" s="16">
        <v>93</v>
      </c>
      <c r="G8" s="16"/>
      <c r="H8" s="16"/>
      <c r="I8" s="16"/>
      <c r="J8" s="16"/>
      <c r="K8" s="16">
        <v>12</v>
      </c>
      <c r="L8" s="16">
        <v>109</v>
      </c>
      <c r="M8" s="16">
        <v>14</v>
      </c>
      <c r="N8" s="16">
        <v>115</v>
      </c>
      <c r="O8" s="16">
        <v>11</v>
      </c>
      <c r="P8" s="16">
        <v>105</v>
      </c>
      <c r="Q8" s="16">
        <v>9</v>
      </c>
      <c r="R8" s="16">
        <v>102</v>
      </c>
      <c r="S8" s="16"/>
      <c r="T8" s="16"/>
      <c r="U8" s="16"/>
      <c r="V8" s="16"/>
      <c r="W8" s="16">
        <v>3</v>
      </c>
      <c r="X8" s="16">
        <v>97</v>
      </c>
      <c r="Y8" s="16">
        <v>8</v>
      </c>
      <c r="Z8" s="16">
        <v>109</v>
      </c>
      <c r="AA8" s="16">
        <v>13</v>
      </c>
      <c r="AB8" s="16">
        <v>103</v>
      </c>
      <c r="AC8" s="16">
        <v>7</v>
      </c>
      <c r="AD8" s="16">
        <v>104</v>
      </c>
      <c r="AE8" s="16">
        <v>2</v>
      </c>
      <c r="AF8" s="22">
        <v>87</v>
      </c>
      <c r="AG8" s="16">
        <v>10</v>
      </c>
      <c r="AH8" s="16">
        <v>109</v>
      </c>
      <c r="AI8" s="16">
        <v>5</v>
      </c>
      <c r="AJ8" s="16">
        <v>93</v>
      </c>
      <c r="AK8" s="16">
        <v>6</v>
      </c>
      <c r="AL8" s="16">
        <v>104</v>
      </c>
      <c r="AM8" s="16">
        <v>4</v>
      </c>
      <c r="AN8" s="16">
        <v>102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12" customHeight="1">
      <c r="A9" s="17">
        <v>8</v>
      </c>
      <c r="B9" s="19" t="s">
        <v>31</v>
      </c>
      <c r="C9" s="19" t="s">
        <v>7</v>
      </c>
      <c r="D9" s="20" t="s">
        <v>32</v>
      </c>
      <c r="E9" s="16">
        <v>5</v>
      </c>
      <c r="F9" s="16">
        <v>96</v>
      </c>
      <c r="G9" s="16">
        <v>16</v>
      </c>
      <c r="H9" s="16">
        <v>119</v>
      </c>
      <c r="I9" s="16"/>
      <c r="J9" s="16"/>
      <c r="K9" s="16">
        <v>4</v>
      </c>
      <c r="L9" s="16">
        <v>95</v>
      </c>
      <c r="M9" s="16">
        <v>11</v>
      </c>
      <c r="N9" s="16">
        <v>115</v>
      </c>
      <c r="O9" s="16"/>
      <c r="P9" s="16"/>
      <c r="Q9" s="16">
        <v>15</v>
      </c>
      <c r="R9" s="16">
        <v>108</v>
      </c>
      <c r="S9" s="16">
        <v>10</v>
      </c>
      <c r="T9" s="16">
        <v>112</v>
      </c>
      <c r="U9" s="16">
        <v>14</v>
      </c>
      <c r="V9" s="16">
        <v>119</v>
      </c>
      <c r="W9" s="16">
        <v>2</v>
      </c>
      <c r="X9" s="16">
        <v>91</v>
      </c>
      <c r="Y9" s="16">
        <v>7</v>
      </c>
      <c r="Z9" s="16">
        <v>98</v>
      </c>
      <c r="AA9" s="16">
        <v>8</v>
      </c>
      <c r="AB9" s="16">
        <v>96</v>
      </c>
      <c r="AC9" s="21">
        <v>1</v>
      </c>
      <c r="AD9" s="22">
        <v>89</v>
      </c>
      <c r="AE9" s="16">
        <v>13</v>
      </c>
      <c r="AF9" s="16">
        <v>108</v>
      </c>
      <c r="AG9" s="16">
        <v>9</v>
      </c>
      <c r="AH9" s="16">
        <v>102</v>
      </c>
      <c r="AI9" s="16">
        <v>3</v>
      </c>
      <c r="AJ9" s="16">
        <v>96</v>
      </c>
      <c r="AK9" s="5"/>
      <c r="AL9" s="5"/>
      <c r="AM9" s="16">
        <v>6</v>
      </c>
      <c r="AN9" s="16">
        <v>93</v>
      </c>
      <c r="AO9" s="16">
        <v>12</v>
      </c>
      <c r="AP9" s="16">
        <v>118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12" customHeight="1">
      <c r="A10" s="17">
        <v>9</v>
      </c>
      <c r="B10" s="19" t="s">
        <v>35</v>
      </c>
      <c r="C10" s="19" t="s">
        <v>7</v>
      </c>
      <c r="D10" s="20" t="s">
        <v>36</v>
      </c>
      <c r="E10" s="16">
        <v>8</v>
      </c>
      <c r="F10" s="16">
        <v>109</v>
      </c>
      <c r="G10" s="16"/>
      <c r="H10" s="16"/>
      <c r="I10" s="16"/>
      <c r="J10" s="16"/>
      <c r="K10" s="16">
        <v>11</v>
      </c>
      <c r="L10" s="16">
        <v>107</v>
      </c>
      <c r="M10" s="16">
        <v>10</v>
      </c>
      <c r="N10" s="16">
        <v>110</v>
      </c>
      <c r="O10" s="16"/>
      <c r="P10" s="16"/>
      <c r="Q10" s="16">
        <v>3</v>
      </c>
      <c r="R10" s="16">
        <v>96</v>
      </c>
      <c r="S10" s="16">
        <v>13</v>
      </c>
      <c r="T10" s="16">
        <v>125</v>
      </c>
      <c r="U10" s="16">
        <v>14</v>
      </c>
      <c r="V10" s="16">
        <v>146</v>
      </c>
      <c r="W10" s="16">
        <v>2</v>
      </c>
      <c r="X10" s="22">
        <v>89</v>
      </c>
      <c r="Y10" s="16"/>
      <c r="Z10" s="16"/>
      <c r="AA10" s="16">
        <v>6</v>
      </c>
      <c r="AB10" s="16">
        <v>102</v>
      </c>
      <c r="AC10" s="21">
        <v>1</v>
      </c>
      <c r="AD10" s="16">
        <v>93</v>
      </c>
      <c r="AE10" s="16">
        <v>5</v>
      </c>
      <c r="AF10" s="16">
        <v>99</v>
      </c>
      <c r="AG10" s="16">
        <v>9</v>
      </c>
      <c r="AH10" s="16">
        <v>112</v>
      </c>
      <c r="AI10" s="16">
        <v>12</v>
      </c>
      <c r="AJ10" s="16">
        <v>118</v>
      </c>
      <c r="AK10" s="5"/>
      <c r="AL10" s="5"/>
      <c r="AM10" s="16"/>
      <c r="AN10" s="16"/>
      <c r="AO10" s="16">
        <v>7</v>
      </c>
      <c r="AP10" s="16">
        <v>106</v>
      </c>
      <c r="AQ10" s="16">
        <v>4</v>
      </c>
      <c r="AR10" s="16">
        <v>99</v>
      </c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12" customHeight="1">
      <c r="A11" s="17">
        <v>10</v>
      </c>
      <c r="B11" s="19" t="s">
        <v>38</v>
      </c>
      <c r="C11" s="19" t="s">
        <v>7</v>
      </c>
      <c r="D11" s="20" t="s">
        <v>36</v>
      </c>
      <c r="E11" s="16"/>
      <c r="F11" s="16"/>
      <c r="G11" s="16">
        <v>15</v>
      </c>
      <c r="H11" s="16">
        <v>130</v>
      </c>
      <c r="I11" s="16"/>
      <c r="J11" s="16"/>
      <c r="K11" s="16">
        <v>12</v>
      </c>
      <c r="L11" s="16">
        <v>112</v>
      </c>
      <c r="M11" s="16">
        <v>13</v>
      </c>
      <c r="N11" s="16">
        <v>121</v>
      </c>
      <c r="O11" s="16">
        <v>7</v>
      </c>
      <c r="P11" s="16">
        <v>103</v>
      </c>
      <c r="Q11" s="16"/>
      <c r="R11" s="16"/>
      <c r="S11" s="16"/>
      <c r="T11" s="16"/>
      <c r="U11" s="16">
        <v>14</v>
      </c>
      <c r="V11" s="16">
        <v>125</v>
      </c>
      <c r="W11" s="16">
        <v>3</v>
      </c>
      <c r="X11" s="16">
        <v>102</v>
      </c>
      <c r="Y11" s="16">
        <v>10</v>
      </c>
      <c r="Z11" s="16">
        <v>102</v>
      </c>
      <c r="AA11" s="16">
        <v>2</v>
      </c>
      <c r="AB11" s="16">
        <v>98</v>
      </c>
      <c r="AC11" s="16">
        <v>6</v>
      </c>
      <c r="AD11" s="16">
        <v>98</v>
      </c>
      <c r="AE11" s="16">
        <v>8</v>
      </c>
      <c r="AF11" s="16">
        <v>98</v>
      </c>
      <c r="AG11" s="16">
        <v>4</v>
      </c>
      <c r="AH11" s="16">
        <v>102</v>
      </c>
      <c r="AI11" s="16"/>
      <c r="AJ11" s="16"/>
      <c r="AK11" s="16">
        <v>3</v>
      </c>
      <c r="AL11" s="16">
        <v>98</v>
      </c>
      <c r="AM11" s="21">
        <v>1</v>
      </c>
      <c r="AN11" s="22">
        <v>96</v>
      </c>
      <c r="AO11" s="16">
        <v>11</v>
      </c>
      <c r="AP11" s="16">
        <v>113</v>
      </c>
      <c r="AQ11" s="16">
        <v>9</v>
      </c>
      <c r="AR11" s="16">
        <v>103</v>
      </c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12" customHeight="1">
      <c r="A12" s="23">
        <v>11</v>
      </c>
      <c r="B12" s="19" t="s">
        <v>39</v>
      </c>
      <c r="C12" s="19" t="s">
        <v>6</v>
      </c>
      <c r="D12" s="20" t="s">
        <v>36</v>
      </c>
      <c r="E12" s="16"/>
      <c r="F12" s="16"/>
      <c r="G12" s="16">
        <v>10</v>
      </c>
      <c r="H12" s="16">
        <v>119</v>
      </c>
      <c r="I12" s="16"/>
      <c r="J12" s="16"/>
      <c r="K12" s="16">
        <v>7</v>
      </c>
      <c r="L12" s="16">
        <v>102</v>
      </c>
      <c r="M12" s="16"/>
      <c r="N12" s="16"/>
      <c r="O12" s="16"/>
      <c r="P12" s="16"/>
      <c r="Q12" s="16"/>
      <c r="R12" s="16"/>
      <c r="S12" s="21">
        <v>1</v>
      </c>
      <c r="T12" s="16">
        <v>107</v>
      </c>
      <c r="U12" s="16">
        <v>11</v>
      </c>
      <c r="V12" s="16">
        <v>123</v>
      </c>
      <c r="W12" s="16">
        <v>6</v>
      </c>
      <c r="X12" s="16">
        <v>96</v>
      </c>
      <c r="Y12" s="16">
        <v>8</v>
      </c>
      <c r="Z12" s="16">
        <v>106</v>
      </c>
      <c r="AA12" s="16">
        <v>4</v>
      </c>
      <c r="AB12" s="22">
        <v>91</v>
      </c>
      <c r="AC12" s="16">
        <v>12</v>
      </c>
      <c r="AD12" s="16">
        <v>100</v>
      </c>
      <c r="AE12" s="16">
        <v>9</v>
      </c>
      <c r="AF12" s="16">
        <v>100</v>
      </c>
      <c r="AG12" s="16"/>
      <c r="AH12" s="16"/>
      <c r="AI12" s="16">
        <v>14</v>
      </c>
      <c r="AJ12" s="16">
        <v>107</v>
      </c>
      <c r="AK12" s="16">
        <v>2</v>
      </c>
      <c r="AL12" s="16">
        <v>97</v>
      </c>
      <c r="AM12" s="16">
        <v>5</v>
      </c>
      <c r="AN12" s="16">
        <v>99</v>
      </c>
      <c r="AO12" s="16">
        <v>3</v>
      </c>
      <c r="AP12" s="16">
        <v>108</v>
      </c>
      <c r="AQ12" s="16">
        <v>12</v>
      </c>
      <c r="AR12" s="16">
        <v>110</v>
      </c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12" customHeight="1">
      <c r="A13" s="23">
        <v>12</v>
      </c>
      <c r="B13" s="19" t="s">
        <v>40</v>
      </c>
      <c r="C13" s="19" t="s">
        <v>7</v>
      </c>
      <c r="D13" s="20" t="s">
        <v>9</v>
      </c>
      <c r="E13" s="16"/>
      <c r="F13" s="16"/>
      <c r="G13" s="16">
        <v>6</v>
      </c>
      <c r="H13" s="16">
        <v>119</v>
      </c>
      <c r="I13" s="16"/>
      <c r="J13" s="16"/>
      <c r="K13" s="16">
        <v>9</v>
      </c>
      <c r="L13" s="16">
        <v>107</v>
      </c>
      <c r="M13" s="16"/>
      <c r="N13" s="16"/>
      <c r="O13" s="16">
        <v>3</v>
      </c>
      <c r="P13" s="16">
        <v>102</v>
      </c>
      <c r="Q13" s="16">
        <v>12</v>
      </c>
      <c r="R13" s="16">
        <v>111</v>
      </c>
      <c r="S13" s="16">
        <v>11</v>
      </c>
      <c r="T13" s="16">
        <v>116</v>
      </c>
      <c r="U13" s="16"/>
      <c r="V13" s="16"/>
      <c r="W13" s="16">
        <v>7</v>
      </c>
      <c r="X13" s="16">
        <v>99</v>
      </c>
      <c r="Y13" s="16">
        <v>5</v>
      </c>
      <c r="Z13" s="16">
        <v>105</v>
      </c>
      <c r="AA13" s="16">
        <v>4</v>
      </c>
      <c r="AB13" s="16">
        <v>97</v>
      </c>
      <c r="AC13" s="21">
        <v>1</v>
      </c>
      <c r="AD13" s="22">
        <v>92</v>
      </c>
      <c r="AE13" s="16">
        <v>2</v>
      </c>
      <c r="AF13" s="16">
        <v>96</v>
      </c>
      <c r="AG13" s="16">
        <v>10</v>
      </c>
      <c r="AH13" s="16">
        <v>115</v>
      </c>
      <c r="AI13" s="16"/>
      <c r="AJ13" s="16"/>
      <c r="AK13" s="16"/>
      <c r="AL13" s="16"/>
      <c r="AM13" s="16"/>
      <c r="AN13" s="16"/>
      <c r="AO13" s="16"/>
      <c r="AP13" s="16"/>
      <c r="AQ13" s="16">
        <v>8</v>
      </c>
      <c r="AR13" s="16">
        <v>108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12" customHeight="1">
      <c r="A14" s="23">
        <v>13</v>
      </c>
      <c r="B14" s="19" t="s">
        <v>41</v>
      </c>
      <c r="C14" s="19" t="s">
        <v>7</v>
      </c>
      <c r="D14" s="20" t="s">
        <v>9</v>
      </c>
      <c r="E14" s="16"/>
      <c r="F14" s="16"/>
      <c r="G14" s="16">
        <v>8</v>
      </c>
      <c r="H14" s="16">
        <v>126</v>
      </c>
      <c r="I14" s="16"/>
      <c r="J14" s="16"/>
      <c r="K14" s="16">
        <v>9</v>
      </c>
      <c r="L14" s="16">
        <v>113</v>
      </c>
      <c r="M14" s="16"/>
      <c r="N14" s="16"/>
      <c r="O14" s="21">
        <v>1</v>
      </c>
      <c r="P14" s="16">
        <v>98</v>
      </c>
      <c r="Q14" s="16">
        <v>10</v>
      </c>
      <c r="R14" s="16">
        <v>113</v>
      </c>
      <c r="S14" s="16"/>
      <c r="T14" s="16"/>
      <c r="U14" s="16"/>
      <c r="V14" s="16"/>
      <c r="W14" s="16">
        <v>4</v>
      </c>
      <c r="X14" s="16">
        <v>97</v>
      </c>
      <c r="Y14" s="16"/>
      <c r="Z14" s="16"/>
      <c r="AA14" s="16">
        <v>5</v>
      </c>
      <c r="AB14" s="16">
        <v>98</v>
      </c>
      <c r="AC14" s="16">
        <v>3</v>
      </c>
      <c r="AD14" s="22">
        <v>92</v>
      </c>
      <c r="AE14" s="5"/>
      <c r="AF14" s="16"/>
      <c r="AG14" s="16">
        <v>2</v>
      </c>
      <c r="AH14" s="16">
        <v>105</v>
      </c>
      <c r="AI14" s="16"/>
      <c r="AJ14" s="16"/>
      <c r="AK14" s="16"/>
      <c r="AL14" s="16"/>
      <c r="AM14" s="16">
        <v>7</v>
      </c>
      <c r="AN14" s="16">
        <v>102</v>
      </c>
      <c r="AO14" s="16"/>
      <c r="AP14" s="16"/>
      <c r="AQ14" s="16">
        <v>6</v>
      </c>
      <c r="AR14" s="16">
        <v>105</v>
      </c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12" customHeight="1">
      <c r="A15" s="23">
        <v>14</v>
      </c>
      <c r="B15" s="19" t="s">
        <v>42</v>
      </c>
      <c r="C15" s="19" t="s">
        <v>3</v>
      </c>
      <c r="D15" s="20" t="s">
        <v>36</v>
      </c>
      <c r="E15" s="16"/>
      <c r="F15" s="16"/>
      <c r="G15" s="16"/>
      <c r="H15" s="16"/>
      <c r="I15" s="16"/>
      <c r="J15" s="16"/>
      <c r="K15" s="16">
        <v>5</v>
      </c>
      <c r="L15" s="16">
        <v>99</v>
      </c>
      <c r="M15" s="16"/>
      <c r="N15" s="16"/>
      <c r="O15" s="16">
        <v>8</v>
      </c>
      <c r="P15" s="16">
        <v>99</v>
      </c>
      <c r="Q15" s="16">
        <v>4</v>
      </c>
      <c r="R15" s="16">
        <v>96</v>
      </c>
      <c r="S15" s="16"/>
      <c r="T15" s="16"/>
      <c r="U15" s="16"/>
      <c r="V15" s="16"/>
      <c r="W15" s="16">
        <v>3</v>
      </c>
      <c r="X15" s="16">
        <v>91</v>
      </c>
      <c r="Y15" s="16">
        <v>6</v>
      </c>
      <c r="Z15" s="16">
        <v>103</v>
      </c>
      <c r="AA15" s="16">
        <v>2</v>
      </c>
      <c r="AB15" s="16">
        <v>91</v>
      </c>
      <c r="AC15" s="21">
        <v>1</v>
      </c>
      <c r="AD15" s="22">
        <v>83</v>
      </c>
      <c r="AE15" s="5"/>
      <c r="AF15" s="16"/>
      <c r="AG15" s="16">
        <v>7</v>
      </c>
      <c r="AH15" s="16">
        <v>103</v>
      </c>
      <c r="AI15" s="16"/>
      <c r="AJ15" s="16"/>
      <c r="AK15" s="16"/>
      <c r="AL15" s="16"/>
      <c r="AM15" s="16"/>
      <c r="AN15" s="16"/>
      <c r="AO15" s="16"/>
      <c r="AP15" s="16"/>
      <c r="AQ15" s="16">
        <v>9</v>
      </c>
      <c r="AR15" s="16">
        <v>105</v>
      </c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12" customHeight="1">
      <c r="A16" s="23">
        <v>15</v>
      </c>
      <c r="B16" s="19" t="s">
        <v>43</v>
      </c>
      <c r="C16" s="19" t="s">
        <v>117</v>
      </c>
      <c r="D16" s="20" t="s">
        <v>45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v>7</v>
      </c>
      <c r="P16" s="16">
        <v>99</v>
      </c>
      <c r="Q16" s="16">
        <v>6</v>
      </c>
      <c r="R16" s="16">
        <v>96</v>
      </c>
      <c r="S16" s="16"/>
      <c r="T16" s="16"/>
      <c r="U16" s="16"/>
      <c r="V16" s="16"/>
      <c r="W16" s="16">
        <v>4</v>
      </c>
      <c r="X16" s="16">
        <v>92</v>
      </c>
      <c r="Y16" s="16">
        <v>8</v>
      </c>
      <c r="Z16" s="16">
        <v>112</v>
      </c>
      <c r="AA16" s="16">
        <v>5</v>
      </c>
      <c r="AB16" s="16">
        <v>94</v>
      </c>
      <c r="AC16" s="16"/>
      <c r="AD16" s="16"/>
      <c r="AE16" s="16">
        <v>9</v>
      </c>
      <c r="AF16" s="16">
        <v>103</v>
      </c>
      <c r="AG16" s="16">
        <v>3</v>
      </c>
      <c r="AH16" s="16">
        <v>97</v>
      </c>
      <c r="AI16" s="21">
        <v>1</v>
      </c>
      <c r="AJ16" s="22">
        <v>88</v>
      </c>
      <c r="AK16" s="16">
        <v>10</v>
      </c>
      <c r="AL16" s="16">
        <v>115</v>
      </c>
      <c r="AM16" s="16"/>
      <c r="AN16" s="16"/>
      <c r="AO16" s="16">
        <v>2</v>
      </c>
      <c r="AP16" s="16">
        <v>109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12" customHeight="1">
      <c r="A17" s="23">
        <v>16</v>
      </c>
      <c r="B17" s="19" t="s">
        <v>46</v>
      </c>
      <c r="C17" s="19" t="s">
        <v>47</v>
      </c>
      <c r="D17" s="20" t="s">
        <v>9</v>
      </c>
      <c r="E17" s="16"/>
      <c r="F17" s="16"/>
      <c r="G17" s="16"/>
      <c r="H17" s="16"/>
      <c r="I17" s="16"/>
      <c r="J17" s="16"/>
      <c r="K17" s="16">
        <v>11</v>
      </c>
      <c r="L17" s="16">
        <v>116</v>
      </c>
      <c r="M17" s="16"/>
      <c r="N17" s="16"/>
      <c r="O17" s="16">
        <v>5</v>
      </c>
      <c r="P17" s="16">
        <v>98</v>
      </c>
      <c r="Q17" s="16">
        <v>7</v>
      </c>
      <c r="R17" s="16">
        <v>104</v>
      </c>
      <c r="S17" s="16"/>
      <c r="T17" s="16"/>
      <c r="U17" s="16"/>
      <c r="V17" s="16"/>
      <c r="W17" s="16">
        <v>4</v>
      </c>
      <c r="X17" s="16">
        <v>94</v>
      </c>
      <c r="Y17" s="16">
        <v>8</v>
      </c>
      <c r="Z17" s="16">
        <v>112</v>
      </c>
      <c r="AA17" s="16">
        <v>2</v>
      </c>
      <c r="AB17" s="22">
        <v>92</v>
      </c>
      <c r="AC17" s="16"/>
      <c r="AD17" s="16"/>
      <c r="AE17" s="16">
        <v>10</v>
      </c>
      <c r="AF17" s="16">
        <v>108</v>
      </c>
      <c r="AG17" s="21">
        <v>1</v>
      </c>
      <c r="AH17" s="16">
        <v>93</v>
      </c>
      <c r="AI17" s="16">
        <v>9</v>
      </c>
      <c r="AJ17" s="16">
        <v>103</v>
      </c>
      <c r="AK17" s="16"/>
      <c r="AL17" s="16"/>
      <c r="AM17" s="16">
        <v>6</v>
      </c>
      <c r="AN17" s="16">
        <v>101</v>
      </c>
      <c r="AO17" s="16">
        <v>3</v>
      </c>
      <c r="AP17" s="16">
        <v>105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12" customHeight="1">
      <c r="A18" s="24">
        <v>17</v>
      </c>
      <c r="B18" s="25" t="s">
        <v>48</v>
      </c>
      <c r="C18" s="19" t="s">
        <v>49</v>
      </c>
      <c r="D18" s="20" t="s">
        <v>36</v>
      </c>
      <c r="E18" s="16"/>
      <c r="F18" s="16"/>
      <c r="G18" s="16"/>
      <c r="H18" s="16"/>
      <c r="I18" s="16"/>
      <c r="J18" s="16"/>
      <c r="K18" s="16">
        <v>8</v>
      </c>
      <c r="L18" s="16">
        <v>117</v>
      </c>
      <c r="M18" s="16"/>
      <c r="N18" s="16"/>
      <c r="O18" s="16">
        <v>3</v>
      </c>
      <c r="P18" s="16">
        <v>98</v>
      </c>
      <c r="Q18" s="16">
        <v>2</v>
      </c>
      <c r="R18" s="16">
        <v>103</v>
      </c>
      <c r="S18" s="16"/>
      <c r="T18" s="16"/>
      <c r="U18" s="16"/>
      <c r="V18" s="16"/>
      <c r="W18" s="16">
        <v>7</v>
      </c>
      <c r="X18" s="16">
        <v>102</v>
      </c>
      <c r="Y18" s="16"/>
      <c r="Z18" s="16"/>
      <c r="AA18" s="21">
        <v>1</v>
      </c>
      <c r="AB18" s="22">
        <v>87</v>
      </c>
      <c r="AC18" s="16">
        <v>9</v>
      </c>
      <c r="AD18" s="16">
        <v>104</v>
      </c>
      <c r="AE18" s="16">
        <v>4</v>
      </c>
      <c r="AF18" s="16">
        <v>106</v>
      </c>
      <c r="AG18" s="16">
        <v>5</v>
      </c>
      <c r="AH18" s="16">
        <v>94</v>
      </c>
      <c r="AI18" s="16">
        <v>6</v>
      </c>
      <c r="AJ18" s="16">
        <v>96</v>
      </c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2" customHeight="1">
      <c r="A19" s="24">
        <v>18</v>
      </c>
      <c r="B19" s="25" t="s">
        <v>50</v>
      </c>
      <c r="C19" s="25" t="s">
        <v>51</v>
      </c>
      <c r="D19" s="26" t="s">
        <v>9</v>
      </c>
      <c r="E19" s="16"/>
      <c r="F19" s="16"/>
      <c r="G19" s="16"/>
      <c r="H19" s="16"/>
      <c r="I19" s="16"/>
      <c r="J19" s="16"/>
      <c r="K19" s="16">
        <v>3</v>
      </c>
      <c r="L19" s="16">
        <v>105</v>
      </c>
      <c r="M19" s="16"/>
      <c r="N19" s="16"/>
      <c r="O19" s="16">
        <v>8</v>
      </c>
      <c r="P19" s="16">
        <v>105</v>
      </c>
      <c r="Q19" s="16">
        <v>7</v>
      </c>
      <c r="R19" s="16">
        <v>110</v>
      </c>
      <c r="S19" s="16">
        <v>9</v>
      </c>
      <c r="T19" s="16">
        <v>120</v>
      </c>
      <c r="U19" s="16"/>
      <c r="V19" s="16"/>
      <c r="W19" s="16">
        <v>2</v>
      </c>
      <c r="X19" s="22">
        <v>92</v>
      </c>
      <c r="Y19" s="21">
        <v>1</v>
      </c>
      <c r="Z19" s="16">
        <v>100</v>
      </c>
      <c r="AA19" s="16">
        <v>5</v>
      </c>
      <c r="AB19" s="22">
        <v>92</v>
      </c>
      <c r="AC19" s="16">
        <v>6</v>
      </c>
      <c r="AD19" s="16">
        <v>93</v>
      </c>
      <c r="AE19" s="16"/>
      <c r="AF19" s="16"/>
      <c r="AG19" s="16">
        <v>5</v>
      </c>
      <c r="AH19" s="16">
        <v>97</v>
      </c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2" customHeight="1">
      <c r="A20" s="24">
        <v>19</v>
      </c>
      <c r="B20" s="25" t="s">
        <v>52</v>
      </c>
      <c r="C20" s="19" t="s">
        <v>57</v>
      </c>
      <c r="D20" s="26" t="s">
        <v>9</v>
      </c>
      <c r="E20" s="16"/>
      <c r="F20" s="16"/>
      <c r="G20" s="16"/>
      <c r="H20" s="16"/>
      <c r="I20" s="16"/>
      <c r="J20" s="16"/>
      <c r="K20" s="16">
        <v>13</v>
      </c>
      <c r="L20" s="16">
        <v>117</v>
      </c>
      <c r="M20" s="16"/>
      <c r="N20" s="16"/>
      <c r="O20" s="16">
        <v>7</v>
      </c>
      <c r="P20" s="16">
        <v>100</v>
      </c>
      <c r="Q20" s="21">
        <v>1</v>
      </c>
      <c r="R20" s="16">
        <v>92</v>
      </c>
      <c r="S20" s="16"/>
      <c r="T20" s="16"/>
      <c r="U20" s="16"/>
      <c r="V20" s="16"/>
      <c r="W20" s="16">
        <v>2</v>
      </c>
      <c r="X20" s="22">
        <v>90</v>
      </c>
      <c r="Y20" s="16">
        <v>10</v>
      </c>
      <c r="Z20" s="16">
        <v>106</v>
      </c>
      <c r="AA20" s="16">
        <v>12</v>
      </c>
      <c r="AB20" s="16">
        <v>100</v>
      </c>
      <c r="AC20" s="16">
        <v>11</v>
      </c>
      <c r="AD20" s="16">
        <v>97</v>
      </c>
      <c r="AE20" s="16">
        <v>4</v>
      </c>
      <c r="AF20" s="16">
        <v>104</v>
      </c>
      <c r="AG20" s="16">
        <v>6</v>
      </c>
      <c r="AH20" s="16">
        <v>97</v>
      </c>
      <c r="AI20" s="16">
        <v>3</v>
      </c>
      <c r="AJ20" s="16">
        <v>91</v>
      </c>
      <c r="AK20" s="16">
        <v>9</v>
      </c>
      <c r="AL20" s="16">
        <v>116</v>
      </c>
      <c r="AM20" s="16"/>
      <c r="AN20" s="16"/>
      <c r="AO20" s="16">
        <v>5</v>
      </c>
      <c r="AP20" s="16">
        <v>103</v>
      </c>
      <c r="AQ20" s="16"/>
      <c r="AR20" s="16"/>
      <c r="AS20" s="16">
        <v>8</v>
      </c>
      <c r="AT20" s="16">
        <v>114</v>
      </c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2" customHeight="1">
      <c r="A21" s="24">
        <v>20</v>
      </c>
      <c r="B21" s="25" t="s">
        <v>54</v>
      </c>
      <c r="C21" s="19" t="s">
        <v>119</v>
      </c>
      <c r="D21" s="26" t="s">
        <v>9</v>
      </c>
      <c r="E21" s="16"/>
      <c r="F21" s="16"/>
      <c r="G21" s="16"/>
      <c r="H21" s="16"/>
      <c r="I21" s="16"/>
      <c r="J21" s="16"/>
      <c r="K21" s="16">
        <v>6</v>
      </c>
      <c r="L21" s="16">
        <v>117</v>
      </c>
      <c r="M21" s="16"/>
      <c r="N21" s="16"/>
      <c r="O21" s="16">
        <v>12</v>
      </c>
      <c r="P21" s="16">
        <v>114</v>
      </c>
      <c r="Q21" s="16">
        <v>9</v>
      </c>
      <c r="R21" s="16">
        <v>106</v>
      </c>
      <c r="S21" s="16"/>
      <c r="T21" s="16"/>
      <c r="U21" s="16"/>
      <c r="V21" s="16"/>
      <c r="W21" s="16">
        <v>5</v>
      </c>
      <c r="X21" s="16">
        <v>99</v>
      </c>
      <c r="Y21" s="16">
        <v>13</v>
      </c>
      <c r="Z21" s="16">
        <v>121</v>
      </c>
      <c r="AA21" s="16">
        <v>4</v>
      </c>
      <c r="AB21" s="16">
        <v>97</v>
      </c>
      <c r="AC21" s="16">
        <v>14</v>
      </c>
      <c r="AD21" s="16">
        <v>112</v>
      </c>
      <c r="AE21" s="16">
        <v>2</v>
      </c>
      <c r="AF21" s="16">
        <v>103</v>
      </c>
      <c r="AG21" s="16">
        <v>10</v>
      </c>
      <c r="AH21" s="16">
        <v>110</v>
      </c>
      <c r="AI21" s="16">
        <v>3</v>
      </c>
      <c r="AJ21" s="22">
        <v>96</v>
      </c>
      <c r="AK21" s="21">
        <v>1</v>
      </c>
      <c r="AL21" s="16">
        <v>100</v>
      </c>
      <c r="AM21" s="16">
        <v>8</v>
      </c>
      <c r="AN21" s="16">
        <v>115</v>
      </c>
      <c r="AO21" s="16"/>
      <c r="AP21" s="16"/>
      <c r="AQ21" s="16"/>
      <c r="AR21" s="16"/>
      <c r="AS21" s="16">
        <v>7</v>
      </c>
      <c r="AT21" s="16">
        <v>118</v>
      </c>
      <c r="AU21" s="16">
        <v>11</v>
      </c>
      <c r="AV21" s="16">
        <v>127</v>
      </c>
      <c r="AW21" s="16"/>
      <c r="AX21" s="16"/>
      <c r="AY21" s="16"/>
      <c r="AZ21" s="16"/>
      <c r="BA21" s="16"/>
      <c r="BB21" s="16"/>
      <c r="BC21" s="16"/>
      <c r="BD21" s="16"/>
    </row>
    <row r="22" spans="1:56" ht="12" customHeight="1">
      <c r="A22" s="24">
        <v>21</v>
      </c>
      <c r="B22" s="25" t="s">
        <v>56</v>
      </c>
      <c r="C22" s="19" t="s">
        <v>57</v>
      </c>
      <c r="D22" s="20" t="s">
        <v>36</v>
      </c>
      <c r="E22" s="16"/>
      <c r="F22" s="16"/>
      <c r="G22" s="16"/>
      <c r="H22" s="16"/>
      <c r="I22" s="16"/>
      <c r="J22" s="16"/>
      <c r="K22" s="16">
        <v>13</v>
      </c>
      <c r="L22" s="16">
        <v>129</v>
      </c>
      <c r="M22" s="16"/>
      <c r="N22" s="16"/>
      <c r="O22" s="16">
        <v>9</v>
      </c>
      <c r="P22" s="16">
        <v>103</v>
      </c>
      <c r="Q22" s="16">
        <v>12</v>
      </c>
      <c r="R22" s="16">
        <v>106</v>
      </c>
      <c r="S22" s="16"/>
      <c r="T22" s="16"/>
      <c r="U22" s="16"/>
      <c r="V22" s="16"/>
      <c r="W22" s="16">
        <v>10</v>
      </c>
      <c r="X22" s="16">
        <v>101</v>
      </c>
      <c r="Y22" s="16">
        <v>4</v>
      </c>
      <c r="Z22" s="16">
        <v>100</v>
      </c>
      <c r="AA22" s="16">
        <v>6</v>
      </c>
      <c r="AB22" s="16">
        <v>93</v>
      </c>
      <c r="AC22" s="16">
        <v>8</v>
      </c>
      <c r="AD22" s="16">
        <v>92</v>
      </c>
      <c r="AE22" s="16"/>
      <c r="AF22" s="16"/>
      <c r="AG22" s="21">
        <v>1</v>
      </c>
      <c r="AH22" s="22">
        <v>85</v>
      </c>
      <c r="AI22" s="16">
        <v>7</v>
      </c>
      <c r="AJ22" s="16">
        <v>92</v>
      </c>
      <c r="AK22" s="16">
        <v>5</v>
      </c>
      <c r="AL22" s="16">
        <v>100</v>
      </c>
      <c r="AM22" s="16"/>
      <c r="AN22" s="16"/>
      <c r="AO22" s="16">
        <v>3</v>
      </c>
      <c r="AP22" s="16">
        <v>102</v>
      </c>
      <c r="AQ22" s="16">
        <v>2</v>
      </c>
      <c r="AR22" s="16">
        <v>98</v>
      </c>
      <c r="AS22" s="16">
        <v>11</v>
      </c>
      <c r="AT22" s="16">
        <v>119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2" customHeight="1">
      <c r="A23" s="24">
        <v>22</v>
      </c>
      <c r="B23" s="25" t="s">
        <v>58</v>
      </c>
      <c r="C23" s="19" t="s">
        <v>118</v>
      </c>
      <c r="D23" s="20" t="s">
        <v>32</v>
      </c>
      <c r="E23" s="16"/>
      <c r="F23" s="16"/>
      <c r="G23" s="16"/>
      <c r="H23" s="16"/>
      <c r="I23" s="16"/>
      <c r="J23" s="16"/>
      <c r="K23" s="16">
        <v>3</v>
      </c>
      <c r="L23" s="16">
        <v>113</v>
      </c>
      <c r="M23" s="16"/>
      <c r="N23" s="16"/>
      <c r="O23" s="16"/>
      <c r="P23" s="16"/>
      <c r="Q23" s="16">
        <v>9</v>
      </c>
      <c r="R23" s="16">
        <v>108</v>
      </c>
      <c r="S23" s="16"/>
      <c r="T23" s="16"/>
      <c r="U23" s="16"/>
      <c r="V23" s="16"/>
      <c r="W23" s="16">
        <v>8</v>
      </c>
      <c r="X23" s="16">
        <v>102</v>
      </c>
      <c r="Y23" s="16">
        <v>10</v>
      </c>
      <c r="Z23" s="16">
        <v>114</v>
      </c>
      <c r="AA23" s="21">
        <v>1</v>
      </c>
      <c r="AB23" s="22">
        <v>91</v>
      </c>
      <c r="AC23" s="16"/>
      <c r="AD23" s="16"/>
      <c r="AE23" s="16">
        <v>6</v>
      </c>
      <c r="AF23" s="16">
        <v>111</v>
      </c>
      <c r="AG23" s="16">
        <v>7</v>
      </c>
      <c r="AH23" s="16">
        <v>99</v>
      </c>
      <c r="AI23" s="16">
        <v>5</v>
      </c>
      <c r="AJ23" s="16">
        <v>98</v>
      </c>
      <c r="AK23" s="16"/>
      <c r="AL23" s="16"/>
      <c r="AM23" s="16"/>
      <c r="AN23" s="16"/>
      <c r="AO23" s="16">
        <v>11</v>
      </c>
      <c r="AP23" s="16">
        <v>116</v>
      </c>
      <c r="AQ23" s="16">
        <v>4</v>
      </c>
      <c r="AR23" s="16">
        <v>102</v>
      </c>
      <c r="AS23" s="16">
        <v>2</v>
      </c>
      <c r="AT23" s="16">
        <v>113</v>
      </c>
      <c r="AU23" s="16">
        <v>12</v>
      </c>
      <c r="AV23" s="16">
        <v>139</v>
      </c>
      <c r="AW23" s="16"/>
      <c r="AX23" s="16"/>
      <c r="AY23" s="16"/>
      <c r="AZ23" s="16"/>
      <c r="BA23" s="16"/>
      <c r="BB23" s="16"/>
      <c r="BC23" s="16"/>
      <c r="BD23" s="16"/>
    </row>
    <row r="24" spans="1:56" ht="12" customHeight="1">
      <c r="A24" s="19">
        <v>23</v>
      </c>
      <c r="B24" s="19" t="s">
        <v>60</v>
      </c>
      <c r="C24" s="19" t="s">
        <v>57</v>
      </c>
      <c r="D24" s="19" t="s">
        <v>61</v>
      </c>
      <c r="E24" s="2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>
        <v>3</v>
      </c>
      <c r="X24" s="22">
        <v>92</v>
      </c>
      <c r="Y24" s="16">
        <v>5</v>
      </c>
      <c r="Z24" s="16">
        <v>103</v>
      </c>
      <c r="AA24" s="16">
        <v>8</v>
      </c>
      <c r="AB24" s="22">
        <v>92</v>
      </c>
      <c r="AC24" s="16">
        <v>7</v>
      </c>
      <c r="AD24" s="16">
        <v>101</v>
      </c>
      <c r="AE24" s="21">
        <v>1</v>
      </c>
      <c r="AF24" s="16">
        <v>95</v>
      </c>
      <c r="AG24" s="16">
        <v>9</v>
      </c>
      <c r="AH24" s="16">
        <v>93</v>
      </c>
      <c r="AI24" s="16"/>
      <c r="AJ24" s="16"/>
      <c r="AK24" s="16"/>
      <c r="AL24" s="16"/>
      <c r="AM24" s="16"/>
      <c r="AN24" s="16"/>
      <c r="AO24" s="16">
        <v>4</v>
      </c>
      <c r="AP24" s="16">
        <v>107</v>
      </c>
      <c r="AQ24" s="16">
        <v>10</v>
      </c>
      <c r="AR24" s="16">
        <v>110</v>
      </c>
      <c r="AS24" s="16">
        <v>2</v>
      </c>
      <c r="AT24" s="16">
        <v>106</v>
      </c>
      <c r="AU24" s="16">
        <v>11</v>
      </c>
      <c r="AV24" s="16">
        <v>138</v>
      </c>
      <c r="AW24" s="16">
        <v>6</v>
      </c>
      <c r="AX24" s="16">
        <v>96</v>
      </c>
      <c r="AY24" s="16"/>
      <c r="AZ24" s="16"/>
      <c r="BA24" s="16"/>
      <c r="BB24" s="16"/>
      <c r="BC24" s="16"/>
      <c r="BD24" s="16"/>
    </row>
    <row r="25" spans="1:56" ht="12" customHeight="1">
      <c r="A25" s="24">
        <v>24</v>
      </c>
      <c r="B25" s="19" t="s">
        <v>63</v>
      </c>
      <c r="C25" s="19" t="s">
        <v>64</v>
      </c>
      <c r="D25" s="28" t="s">
        <v>65</v>
      </c>
      <c r="E25" s="2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7</v>
      </c>
      <c r="R25" s="16">
        <v>103</v>
      </c>
      <c r="S25" s="16"/>
      <c r="T25" s="16"/>
      <c r="U25" s="16"/>
      <c r="V25" s="16"/>
      <c r="W25" s="16">
        <v>4</v>
      </c>
      <c r="X25" s="16">
        <v>94</v>
      </c>
      <c r="Y25" s="16">
        <v>3</v>
      </c>
      <c r="Z25" s="16">
        <v>100</v>
      </c>
      <c r="AA25" s="16">
        <v>9</v>
      </c>
      <c r="AB25" s="16">
        <v>95</v>
      </c>
      <c r="AC25" s="16">
        <v>11</v>
      </c>
      <c r="AD25" s="16">
        <v>106</v>
      </c>
      <c r="AE25" s="16">
        <v>10</v>
      </c>
      <c r="AF25" s="16">
        <v>99</v>
      </c>
      <c r="AG25" s="16">
        <v>13</v>
      </c>
      <c r="AH25" s="16">
        <v>102</v>
      </c>
      <c r="AI25" s="16"/>
      <c r="AJ25" s="16"/>
      <c r="AK25" s="16">
        <v>14</v>
      </c>
      <c r="AL25" s="16">
        <v>119</v>
      </c>
      <c r="AM25" s="29">
        <v>1</v>
      </c>
      <c r="AN25" s="16">
        <v>94</v>
      </c>
      <c r="AO25" s="16">
        <v>8</v>
      </c>
      <c r="AP25" s="16">
        <v>114</v>
      </c>
      <c r="AQ25" s="16">
        <v>6</v>
      </c>
      <c r="AR25" s="16">
        <v>107</v>
      </c>
      <c r="AS25" s="16">
        <v>15</v>
      </c>
      <c r="AT25" s="16">
        <v>120</v>
      </c>
      <c r="AU25" s="16">
        <v>12</v>
      </c>
      <c r="AV25" s="16">
        <v>126</v>
      </c>
      <c r="AW25" s="16">
        <v>3</v>
      </c>
      <c r="AX25" s="22">
        <v>93</v>
      </c>
      <c r="AY25" s="16">
        <v>5</v>
      </c>
      <c r="AZ25" s="16">
        <v>102</v>
      </c>
      <c r="BA25" s="16"/>
      <c r="BB25" s="16"/>
      <c r="BC25" s="16"/>
      <c r="BD25" s="16"/>
    </row>
    <row r="26" spans="1:56" ht="12" customHeight="1">
      <c r="A26" s="19">
        <v>25</v>
      </c>
      <c r="B26" s="16" t="s">
        <v>71</v>
      </c>
      <c r="C26" s="16" t="s">
        <v>67</v>
      </c>
      <c r="D26" s="5" t="s">
        <v>69</v>
      </c>
      <c r="E26" s="2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12</v>
      </c>
      <c r="R26" s="16">
        <v>118</v>
      </c>
      <c r="S26" s="16"/>
      <c r="T26" s="16"/>
      <c r="U26" s="16"/>
      <c r="V26" s="16"/>
      <c r="W26" s="16">
        <v>2</v>
      </c>
      <c r="X26" s="22">
        <v>96</v>
      </c>
      <c r="Y26" s="16">
        <v>11</v>
      </c>
      <c r="Z26" s="16">
        <v>115</v>
      </c>
      <c r="AA26" s="16">
        <v>5</v>
      </c>
      <c r="AB26" s="16">
        <v>97</v>
      </c>
      <c r="AC26" s="16">
        <v>7</v>
      </c>
      <c r="AD26" s="16">
        <v>113</v>
      </c>
      <c r="AE26" s="16">
        <v>8</v>
      </c>
      <c r="AF26" s="16">
        <v>107</v>
      </c>
      <c r="AG26" s="16">
        <v>6</v>
      </c>
      <c r="AH26" s="16">
        <v>102</v>
      </c>
      <c r="AI26" s="16"/>
      <c r="AJ26" s="16"/>
      <c r="AK26" s="16">
        <v>13</v>
      </c>
      <c r="AL26" s="16">
        <v>124</v>
      </c>
      <c r="AM26" s="16">
        <v>3</v>
      </c>
      <c r="AN26" s="16">
        <v>98</v>
      </c>
      <c r="AO26" s="16">
        <v>14</v>
      </c>
      <c r="AP26" s="16">
        <v>129</v>
      </c>
      <c r="AQ26" s="16">
        <v>4</v>
      </c>
      <c r="AR26" s="16">
        <v>112</v>
      </c>
      <c r="AS26" s="16">
        <v>9</v>
      </c>
      <c r="AT26" s="16">
        <v>119</v>
      </c>
      <c r="AU26" s="16"/>
      <c r="AV26" s="16"/>
      <c r="AW26" s="16">
        <v>10</v>
      </c>
      <c r="AX26" s="16">
        <v>111</v>
      </c>
      <c r="AY26" s="21">
        <v>1</v>
      </c>
      <c r="AZ26" s="16">
        <v>101</v>
      </c>
      <c r="BA26" s="16"/>
      <c r="BB26" s="16"/>
      <c r="BC26" s="16"/>
      <c r="BD26" s="16"/>
    </row>
    <row r="27" spans="1:56" ht="12" customHeight="1">
      <c r="A27" s="24">
        <v>26</v>
      </c>
      <c r="B27" s="16" t="s">
        <v>72</v>
      </c>
      <c r="C27" s="16" t="s">
        <v>68</v>
      </c>
      <c r="D27" s="5" t="s">
        <v>69</v>
      </c>
      <c r="E27" s="2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10</v>
      </c>
      <c r="R27" s="16">
        <v>113</v>
      </c>
      <c r="S27" s="16"/>
      <c r="T27" s="16"/>
      <c r="U27" s="16"/>
      <c r="V27" s="16"/>
      <c r="W27" s="21">
        <v>1</v>
      </c>
      <c r="X27" s="22">
        <v>96</v>
      </c>
      <c r="Y27" s="16"/>
      <c r="Z27" s="16"/>
      <c r="AA27" s="16">
        <v>9</v>
      </c>
      <c r="AB27" s="16">
        <v>103</v>
      </c>
      <c r="AC27" s="16">
        <v>8</v>
      </c>
      <c r="AD27" s="16">
        <v>111</v>
      </c>
      <c r="AE27" s="16">
        <v>2</v>
      </c>
      <c r="AF27" s="16">
        <v>100</v>
      </c>
      <c r="AG27" s="16">
        <v>5</v>
      </c>
      <c r="AH27" s="16">
        <v>98</v>
      </c>
      <c r="AI27" s="16"/>
      <c r="AJ27" s="16"/>
      <c r="AK27" s="16">
        <v>11</v>
      </c>
      <c r="AL27" s="16">
        <v>121</v>
      </c>
      <c r="AM27" s="16">
        <v>6</v>
      </c>
      <c r="AN27" s="16">
        <v>100</v>
      </c>
      <c r="AO27" s="16">
        <v>12</v>
      </c>
      <c r="AP27" s="16">
        <v>132</v>
      </c>
      <c r="AQ27" s="16">
        <v>7</v>
      </c>
      <c r="AR27" s="16">
        <v>114</v>
      </c>
      <c r="AS27" s="16"/>
      <c r="AT27" s="16"/>
      <c r="AU27" s="16"/>
      <c r="AV27" s="16"/>
      <c r="AW27" s="16">
        <v>3</v>
      </c>
      <c r="AX27" s="16">
        <v>101</v>
      </c>
      <c r="AY27" s="16">
        <v>4</v>
      </c>
      <c r="AZ27" s="16">
        <v>102</v>
      </c>
      <c r="BA27" s="16"/>
      <c r="BB27" s="16"/>
      <c r="BC27" s="16"/>
      <c r="BD27" s="16"/>
    </row>
    <row r="28" spans="1:56" ht="12" customHeight="1">
      <c r="A28" s="19">
        <v>27</v>
      </c>
      <c r="B28" s="16" t="s">
        <v>70</v>
      </c>
      <c r="C28" s="19" t="s">
        <v>64</v>
      </c>
      <c r="D28" s="28" t="s">
        <v>65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6">
        <v>8</v>
      </c>
      <c r="X28" s="16">
        <v>96</v>
      </c>
      <c r="Y28" s="16"/>
      <c r="Z28" s="16"/>
      <c r="AA28" s="16">
        <v>3</v>
      </c>
      <c r="AB28" s="22">
        <v>93</v>
      </c>
      <c r="AC28" s="16">
        <v>9</v>
      </c>
      <c r="AD28" s="16">
        <v>110</v>
      </c>
      <c r="AE28" s="16">
        <v>12</v>
      </c>
      <c r="AF28" s="16">
        <v>105</v>
      </c>
      <c r="AG28" s="16">
        <v>10</v>
      </c>
      <c r="AH28" s="16">
        <v>100</v>
      </c>
      <c r="AI28" s="16">
        <v>6</v>
      </c>
      <c r="AJ28" s="16">
        <v>107</v>
      </c>
      <c r="AK28" s="16">
        <v>7</v>
      </c>
      <c r="AL28" s="16">
        <v>113</v>
      </c>
      <c r="AM28" s="16"/>
      <c r="AN28" s="16"/>
      <c r="AO28" s="16">
        <v>11</v>
      </c>
      <c r="AP28" s="16">
        <v>120</v>
      </c>
      <c r="AQ28" s="16">
        <v>2</v>
      </c>
      <c r="AR28" s="16">
        <v>106</v>
      </c>
      <c r="AS28" s="21">
        <v>1</v>
      </c>
      <c r="AT28" s="16">
        <v>103</v>
      </c>
      <c r="AU28" s="16"/>
      <c r="AV28" s="16"/>
      <c r="AW28" s="16">
        <v>4</v>
      </c>
      <c r="AX28" s="16">
        <v>97</v>
      </c>
      <c r="AY28" s="16">
        <v>5</v>
      </c>
      <c r="AZ28" s="16">
        <v>100</v>
      </c>
      <c r="BA28" s="16"/>
      <c r="BB28" s="16"/>
      <c r="BC28" s="16"/>
      <c r="BD28" s="16"/>
    </row>
    <row r="29" spans="1:56" ht="12" customHeight="1">
      <c r="A29" s="19">
        <v>28</v>
      </c>
      <c r="B29" s="16" t="s">
        <v>73</v>
      </c>
      <c r="C29" s="16" t="s">
        <v>74</v>
      </c>
      <c r="D29" s="28" t="s">
        <v>65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6">
        <v>2</v>
      </c>
      <c r="X29" s="22">
        <v>93</v>
      </c>
      <c r="Y29" s="16">
        <v>7</v>
      </c>
      <c r="Z29" s="16">
        <v>111</v>
      </c>
      <c r="AA29" s="16"/>
      <c r="AB29" s="16"/>
      <c r="AC29" s="16">
        <v>4</v>
      </c>
      <c r="AD29" s="16">
        <v>101</v>
      </c>
      <c r="AE29" s="16"/>
      <c r="AF29" s="16"/>
      <c r="AG29" s="16"/>
      <c r="AH29" s="16"/>
      <c r="AI29" s="16"/>
      <c r="AJ29" s="16"/>
      <c r="AK29" s="16">
        <v>3</v>
      </c>
      <c r="AL29" s="16">
        <v>109</v>
      </c>
      <c r="AM29" s="16"/>
      <c r="AN29" s="16"/>
      <c r="AO29" s="16">
        <v>8</v>
      </c>
      <c r="AP29" s="16">
        <v>116</v>
      </c>
      <c r="AQ29" s="16">
        <v>9</v>
      </c>
      <c r="AR29" s="16">
        <v>120</v>
      </c>
      <c r="AS29" s="16">
        <v>5</v>
      </c>
      <c r="AT29" s="16">
        <v>105</v>
      </c>
      <c r="AU29" s="16"/>
      <c r="AV29" s="16"/>
      <c r="AW29" s="16">
        <v>6</v>
      </c>
      <c r="AX29" s="16">
        <v>108</v>
      </c>
      <c r="AY29" s="21">
        <v>1</v>
      </c>
      <c r="AZ29" s="16">
        <v>98</v>
      </c>
      <c r="BA29" s="16" t="s">
        <v>76</v>
      </c>
      <c r="BB29" s="16">
        <v>99</v>
      </c>
      <c r="BC29" s="16"/>
      <c r="BD29" s="16"/>
    </row>
    <row r="30" spans="1:56" ht="12" customHeight="1">
      <c r="A30" s="19">
        <v>29</v>
      </c>
      <c r="B30" s="16" t="s">
        <v>77</v>
      </c>
      <c r="C30" s="16" t="s">
        <v>68</v>
      </c>
      <c r="D30" s="20" t="s">
        <v>30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6">
        <v>7</v>
      </c>
      <c r="X30" s="16">
        <v>96</v>
      </c>
      <c r="Y30" s="16">
        <v>8</v>
      </c>
      <c r="Z30" s="16">
        <v>108</v>
      </c>
      <c r="AA30" s="16">
        <v>9</v>
      </c>
      <c r="AB30" s="16">
        <v>105</v>
      </c>
      <c r="AC30" s="16">
        <v>10</v>
      </c>
      <c r="AD30" s="16">
        <v>111</v>
      </c>
      <c r="AE30" s="16"/>
      <c r="AF30" s="16"/>
      <c r="AG30" s="21">
        <v>1</v>
      </c>
      <c r="AH30" s="22">
        <v>94</v>
      </c>
      <c r="AI30" s="16"/>
      <c r="AJ30" s="16"/>
      <c r="AK30" s="16">
        <v>3</v>
      </c>
      <c r="AL30" s="16">
        <v>108</v>
      </c>
      <c r="AM30" s="16">
        <v>4</v>
      </c>
      <c r="AN30" s="16">
        <v>98</v>
      </c>
      <c r="AO30" s="16">
        <v>11</v>
      </c>
      <c r="AP30" s="16">
        <v>116</v>
      </c>
      <c r="AQ30" s="16">
        <v>13</v>
      </c>
      <c r="AR30" s="16">
        <v>124</v>
      </c>
      <c r="AS30" s="16">
        <v>12</v>
      </c>
      <c r="AT30" s="16">
        <v>117</v>
      </c>
      <c r="AU30" s="16"/>
      <c r="AV30" s="16"/>
      <c r="AW30" s="16">
        <v>6</v>
      </c>
      <c r="AX30" s="16">
        <v>104</v>
      </c>
      <c r="AY30" s="16">
        <v>5</v>
      </c>
      <c r="AZ30" s="16">
        <v>96</v>
      </c>
      <c r="BA30" s="16">
        <v>2</v>
      </c>
      <c r="BB30" s="16">
        <v>100</v>
      </c>
      <c r="BC30" s="16"/>
      <c r="BD30" s="16"/>
    </row>
    <row r="31" spans="1:56" ht="12" customHeight="1">
      <c r="A31" s="19">
        <v>30</v>
      </c>
      <c r="B31" s="16" t="s">
        <v>78</v>
      </c>
      <c r="C31" s="19" t="s">
        <v>44</v>
      </c>
      <c r="D31" s="20" t="s">
        <v>30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6">
        <v>4</v>
      </c>
      <c r="X31" s="16">
        <v>97</v>
      </c>
      <c r="Y31" s="16">
        <v>11</v>
      </c>
      <c r="Z31" s="16">
        <v>122</v>
      </c>
      <c r="AA31" s="16"/>
      <c r="AB31" s="16"/>
      <c r="AC31" s="21">
        <v>1</v>
      </c>
      <c r="AD31" s="16">
        <v>99</v>
      </c>
      <c r="AE31" s="16"/>
      <c r="AF31" s="16"/>
      <c r="AG31" s="16">
        <v>2</v>
      </c>
      <c r="AH31" s="22">
        <v>91</v>
      </c>
      <c r="AI31" s="16"/>
      <c r="AJ31" s="16"/>
      <c r="AK31" s="16">
        <v>12</v>
      </c>
      <c r="AL31" s="16">
        <v>138</v>
      </c>
      <c r="AM31" s="16">
        <v>8</v>
      </c>
      <c r="AN31" s="16">
        <v>104</v>
      </c>
      <c r="AO31" s="16">
        <v>10</v>
      </c>
      <c r="AP31" s="16">
        <v>117</v>
      </c>
      <c r="AQ31" s="16">
        <v>5</v>
      </c>
      <c r="AR31" s="16">
        <v>111</v>
      </c>
      <c r="AS31" s="16">
        <v>9</v>
      </c>
      <c r="AT31" s="16">
        <v>114</v>
      </c>
      <c r="AU31" s="16"/>
      <c r="AV31" s="16"/>
      <c r="AW31" s="16">
        <v>3</v>
      </c>
      <c r="AX31" s="16">
        <v>103</v>
      </c>
      <c r="AY31" s="16">
        <v>8</v>
      </c>
      <c r="AZ31" s="16">
        <v>105</v>
      </c>
      <c r="BA31" s="16">
        <v>7</v>
      </c>
      <c r="BB31" s="16">
        <v>106</v>
      </c>
      <c r="BC31" s="16"/>
      <c r="BD31" s="16"/>
    </row>
    <row r="32" spans="1:56" ht="12" customHeight="1">
      <c r="A32" s="19">
        <v>31</v>
      </c>
      <c r="B32" s="16" t="s">
        <v>79</v>
      </c>
      <c r="C32" s="19" t="s">
        <v>7</v>
      </c>
      <c r="D32" s="20" t="s">
        <v>30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6">
        <v>4</v>
      </c>
      <c r="X32" s="22">
        <v>105</v>
      </c>
      <c r="Y32" s="16">
        <v>3</v>
      </c>
      <c r="Z32" s="16">
        <v>116</v>
      </c>
      <c r="AA32" s="16">
        <v>2</v>
      </c>
      <c r="AB32" s="16">
        <v>106</v>
      </c>
      <c r="AC32" s="16">
        <v>8</v>
      </c>
      <c r="AD32" s="16">
        <v>117</v>
      </c>
      <c r="AE32" s="16">
        <v>7</v>
      </c>
      <c r="AF32" s="16">
        <v>119</v>
      </c>
      <c r="AG32" s="16">
        <v>11</v>
      </c>
      <c r="AH32" s="16">
        <v>116</v>
      </c>
      <c r="AI32" s="16"/>
      <c r="AJ32" s="16"/>
      <c r="AK32" s="16"/>
      <c r="AL32" s="16"/>
      <c r="AM32" s="16">
        <v>3</v>
      </c>
      <c r="AN32" s="16"/>
      <c r="AO32" s="16">
        <v>9</v>
      </c>
      <c r="AP32" s="16">
        <v>127</v>
      </c>
      <c r="AQ32" s="16">
        <v>13</v>
      </c>
      <c r="AR32" s="16">
        <v>133</v>
      </c>
      <c r="AS32" s="21">
        <v>1</v>
      </c>
      <c r="AT32" s="16">
        <v>110</v>
      </c>
      <c r="AU32" s="16"/>
      <c r="AV32" s="16"/>
      <c r="AW32" s="16"/>
      <c r="AX32" s="16">
        <v>113</v>
      </c>
      <c r="AY32" s="16">
        <v>6</v>
      </c>
      <c r="AZ32" s="16">
        <v>109</v>
      </c>
      <c r="BA32" s="16">
        <v>10</v>
      </c>
      <c r="BB32" s="16">
        <v>121</v>
      </c>
      <c r="BC32" s="16">
        <v>12</v>
      </c>
      <c r="BD32" s="16">
        <v>120</v>
      </c>
    </row>
    <row r="33" spans="1:56" ht="12" customHeight="1">
      <c r="A33" s="19">
        <v>32</v>
      </c>
      <c r="B33" s="16" t="s">
        <v>81</v>
      </c>
      <c r="C33" s="16" t="s">
        <v>74</v>
      </c>
      <c r="D33" s="20" t="s">
        <v>30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6">
        <v>4</v>
      </c>
      <c r="X33" s="22">
        <v>94</v>
      </c>
      <c r="Y33" s="16">
        <v>6</v>
      </c>
      <c r="Z33" s="16">
        <v>104</v>
      </c>
      <c r="AA33" s="16">
        <v>5</v>
      </c>
      <c r="AB33" s="16">
        <v>95</v>
      </c>
      <c r="AC33" s="16">
        <v>11</v>
      </c>
      <c r="AD33" s="16">
        <v>107</v>
      </c>
      <c r="AE33" s="16"/>
      <c r="AF33" s="16"/>
      <c r="AG33" s="16">
        <v>9</v>
      </c>
      <c r="AH33" s="16">
        <v>94</v>
      </c>
      <c r="AI33" s="16"/>
      <c r="AJ33" s="16"/>
      <c r="AK33" s="16">
        <v>12</v>
      </c>
      <c r="AL33" s="16">
        <v>120</v>
      </c>
      <c r="AM33" s="16"/>
      <c r="AN33" s="16">
        <v>96</v>
      </c>
      <c r="AO33" s="16">
        <v>13</v>
      </c>
      <c r="AP33" s="16">
        <v>129</v>
      </c>
      <c r="AQ33" s="16"/>
      <c r="AR33" s="16"/>
      <c r="AS33" s="16">
        <v>7</v>
      </c>
      <c r="AT33" s="16">
        <v>100</v>
      </c>
      <c r="AU33" s="16"/>
      <c r="AV33" s="16"/>
      <c r="AW33" s="21">
        <v>1</v>
      </c>
      <c r="AX33" s="16">
        <v>96</v>
      </c>
      <c r="AY33" s="16">
        <v>8</v>
      </c>
      <c r="AZ33" s="16">
        <v>99</v>
      </c>
      <c r="BA33" s="16">
        <v>2</v>
      </c>
      <c r="BB33" s="16">
        <v>95</v>
      </c>
      <c r="BC33" s="16">
        <v>10</v>
      </c>
      <c r="BD33" s="16">
        <v>98</v>
      </c>
    </row>
    <row r="34" spans="1:56" ht="12" customHeight="1">
      <c r="A34" s="19">
        <v>33</v>
      </c>
      <c r="B34" s="16" t="s">
        <v>82</v>
      </c>
      <c r="C34" s="16" t="s">
        <v>74</v>
      </c>
      <c r="D34" s="20" t="s">
        <v>30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6">
        <v>6</v>
      </c>
      <c r="X34" s="16">
        <v>96</v>
      </c>
      <c r="Y34" s="16"/>
      <c r="Z34" s="16"/>
      <c r="AA34" s="16">
        <v>4</v>
      </c>
      <c r="AB34" s="16">
        <v>93</v>
      </c>
      <c r="AC34" s="16">
        <v>7</v>
      </c>
      <c r="AD34" s="16">
        <v>100</v>
      </c>
      <c r="AE34" s="21">
        <v>1</v>
      </c>
      <c r="AF34" s="16">
        <v>92</v>
      </c>
      <c r="AG34" s="16">
        <v>9</v>
      </c>
      <c r="AH34" s="16">
        <v>94</v>
      </c>
      <c r="AI34" s="16"/>
      <c r="AJ34" s="16"/>
      <c r="AK34" s="16">
        <v>8</v>
      </c>
      <c r="AL34" s="16">
        <v>112</v>
      </c>
      <c r="AM34" s="16">
        <v>2</v>
      </c>
      <c r="AN34" s="16">
        <v>93</v>
      </c>
      <c r="AO34" s="16"/>
      <c r="AP34" s="16"/>
      <c r="AQ34" s="16">
        <v>5</v>
      </c>
      <c r="AR34" s="16">
        <v>108</v>
      </c>
      <c r="AS34" s="16">
        <v>12</v>
      </c>
      <c r="AT34" s="16">
        <v>108</v>
      </c>
      <c r="AU34" s="16"/>
      <c r="AV34" s="16"/>
      <c r="AW34" s="16">
        <v>10</v>
      </c>
      <c r="AX34" s="16">
        <v>100</v>
      </c>
      <c r="AY34" s="16">
        <v>11</v>
      </c>
      <c r="AZ34" s="16">
        <v>103</v>
      </c>
      <c r="BA34" s="16"/>
      <c r="BB34" s="16"/>
      <c r="BC34" s="16">
        <v>3</v>
      </c>
      <c r="BD34" s="22">
        <v>91</v>
      </c>
    </row>
    <row r="35" spans="1:56" ht="12" customHeight="1">
      <c r="A35" s="19">
        <v>34</v>
      </c>
      <c r="B35" s="16" t="s">
        <v>83</v>
      </c>
      <c r="C35" s="19" t="s">
        <v>47</v>
      </c>
      <c r="D35" s="5" t="s">
        <v>84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6">
        <v>4</v>
      </c>
      <c r="X35" s="16">
        <v>99</v>
      </c>
      <c r="Y35" s="16"/>
      <c r="Z35" s="16"/>
      <c r="AA35" s="21">
        <v>1</v>
      </c>
      <c r="AB35" s="22">
        <v>96</v>
      </c>
      <c r="AC35" s="16">
        <v>8</v>
      </c>
      <c r="AD35" s="16">
        <v>107</v>
      </c>
      <c r="AE35" s="16">
        <v>10</v>
      </c>
      <c r="AF35" s="16">
        <v>112</v>
      </c>
      <c r="AG35" s="16">
        <v>5</v>
      </c>
      <c r="AH35" s="16">
        <v>99</v>
      </c>
      <c r="AI35" s="16"/>
      <c r="AJ35" s="16"/>
      <c r="AK35" s="16">
        <v>2</v>
      </c>
      <c r="AL35" s="16">
        <v>108</v>
      </c>
      <c r="AM35" s="16"/>
      <c r="AN35" s="16"/>
      <c r="AO35" s="16"/>
      <c r="AP35" s="16"/>
      <c r="AQ35" s="16"/>
      <c r="AR35" s="16"/>
      <c r="AS35" s="16">
        <v>9</v>
      </c>
      <c r="AT35" s="16">
        <v>108</v>
      </c>
      <c r="AU35" s="16"/>
      <c r="AV35" s="16"/>
      <c r="AW35" s="16">
        <v>3</v>
      </c>
      <c r="AX35" s="16">
        <v>98</v>
      </c>
      <c r="AY35" s="16">
        <v>7</v>
      </c>
      <c r="AZ35" s="16">
        <v>104</v>
      </c>
      <c r="BA35" s="16">
        <v>11</v>
      </c>
      <c r="BB35" s="16">
        <v>133</v>
      </c>
      <c r="BC35" s="16">
        <v>6</v>
      </c>
      <c r="BD35" s="16">
        <v>102</v>
      </c>
    </row>
    <row r="36" spans="1:56" s="1" customFormat="1" ht="12" customHeight="1" thickBot="1">
      <c r="A36" s="40" t="s">
        <v>111</v>
      </c>
      <c r="B36" s="41"/>
      <c r="C36" s="38" t="s">
        <v>85</v>
      </c>
      <c r="D36" s="39"/>
      <c r="E36" s="30">
        <v>2</v>
      </c>
      <c r="F36" s="31">
        <f>SUM(F4:F35)/7</f>
        <v>100.42857142857143</v>
      </c>
      <c r="G36" s="16"/>
      <c r="H36" s="31">
        <f>SUM(H7:H35)/6</f>
        <v>121.16666666666667</v>
      </c>
      <c r="I36" s="16"/>
      <c r="J36" s="31">
        <f>SUM(J4:J35)/2</f>
        <v>115</v>
      </c>
      <c r="K36" s="16"/>
      <c r="L36" s="31">
        <f>SUM(L4:L35)/19</f>
        <v>107.78947368421052</v>
      </c>
      <c r="M36" s="16"/>
      <c r="N36" s="31">
        <f>SUM(N4:N35)/6</f>
        <v>116.66666666666667</v>
      </c>
      <c r="O36" s="30">
        <v>1</v>
      </c>
      <c r="P36" s="31">
        <f>SUM(P4:P35)/15</f>
        <v>102.06666666666666</v>
      </c>
      <c r="Q36" s="32">
        <v>1</v>
      </c>
      <c r="R36" s="31">
        <f>SUM(R4:R35)/21</f>
        <v>102.80952380952381</v>
      </c>
      <c r="S36" s="30">
        <v>1</v>
      </c>
      <c r="T36" s="31">
        <f>SUM(T4:T35)/7</f>
        <v>113.71428571428571</v>
      </c>
      <c r="U36" s="16"/>
      <c r="V36" s="31">
        <f>SUM(V4:V35)/4</f>
        <v>128.25</v>
      </c>
      <c r="W36" s="32">
        <v>2</v>
      </c>
      <c r="X36" s="31">
        <f>SUM(X4:X35)/32</f>
        <v>95.96875</v>
      </c>
      <c r="Y36" s="30">
        <v>1</v>
      </c>
      <c r="Z36" s="31">
        <f>SUM(Z4:Z35)/24</f>
        <v>107.91666666666667</v>
      </c>
      <c r="AA36" s="32">
        <v>4</v>
      </c>
      <c r="AB36" s="31">
        <f>SUM(AB4:AB35)/30</f>
        <v>95.33333333333333</v>
      </c>
      <c r="AC36" s="32">
        <v>6</v>
      </c>
      <c r="AD36" s="31">
        <f>SUM(AD4:AD35)/29</f>
        <v>100.51724137931035</v>
      </c>
      <c r="AE36" s="32">
        <v>2</v>
      </c>
      <c r="AF36" s="31">
        <f>SUM(AF4:AF35)/21</f>
        <v>102.23809523809524</v>
      </c>
      <c r="AG36" s="32">
        <v>3</v>
      </c>
      <c r="AH36" s="31">
        <f>SUM(AH4:AH35)/29</f>
        <v>101.3103448275862</v>
      </c>
      <c r="AI36" s="32">
        <v>1</v>
      </c>
      <c r="AJ36" s="31">
        <f>SUM(AJ4:AJ35)/14</f>
        <v>98.5</v>
      </c>
      <c r="AK36" s="30">
        <v>1</v>
      </c>
      <c r="AL36" s="31">
        <f>SUM(AL4:AL35)/17</f>
        <v>117.52941176470588</v>
      </c>
      <c r="AM36" s="32">
        <v>2</v>
      </c>
      <c r="AN36" s="31">
        <f>SUM(AN4:AN35)/16</f>
        <v>98.875</v>
      </c>
      <c r="AO36" s="16"/>
      <c r="AP36" s="31">
        <f>SUM(AP4:AP35)/18</f>
        <v>121.5</v>
      </c>
      <c r="AQ36" s="33"/>
      <c r="AR36" s="31">
        <f>SUM(AR4:AR35)/18</f>
        <v>109.72222222222223</v>
      </c>
      <c r="AS36" s="34">
        <v>2</v>
      </c>
      <c r="AT36" s="31">
        <f>SUM(AT4:AT35)/15</f>
        <v>111.6</v>
      </c>
      <c r="AU36" s="16"/>
      <c r="AV36" s="31">
        <f>SUM(AV4:AV35)/4</f>
        <v>132.5</v>
      </c>
      <c r="AW36" s="32">
        <v>1</v>
      </c>
      <c r="AX36" s="31">
        <f>SUM(AX4:AX35)/12</f>
        <v>101.66666666666667</v>
      </c>
      <c r="AY36" s="30">
        <v>2</v>
      </c>
      <c r="AZ36" s="31">
        <f>SUM(AZ4:AZ35)/11</f>
        <v>101.72727272727273</v>
      </c>
      <c r="BA36" s="16"/>
      <c r="BB36" s="31">
        <f>SUM(BB4:BB35)/6</f>
        <v>109</v>
      </c>
      <c r="BC36" s="35"/>
      <c r="BD36" s="31">
        <f>SUM(BD4:BD35)/4</f>
        <v>102.75</v>
      </c>
    </row>
    <row r="37" spans="1:55" ht="14.25" customHeight="1" thickBot="1">
      <c r="A37" s="36" t="s">
        <v>86</v>
      </c>
      <c r="B37" s="37"/>
      <c r="C37" s="7"/>
      <c r="D37" s="7"/>
      <c r="Q37" s="6">
        <v>1</v>
      </c>
      <c r="W37" s="6">
        <v>9</v>
      </c>
      <c r="AA37" s="6">
        <v>10</v>
      </c>
      <c r="AC37" s="6">
        <v>5</v>
      </c>
      <c r="AE37" s="6">
        <v>1</v>
      </c>
      <c r="AG37" s="6">
        <v>3</v>
      </c>
      <c r="AI37" s="6">
        <v>2</v>
      </c>
      <c r="AM37" s="6">
        <v>1</v>
      </c>
      <c r="AW37" s="6">
        <v>1</v>
      </c>
      <c r="BC37" s="6">
        <v>1</v>
      </c>
    </row>
    <row r="38" spans="1:4" ht="18.75">
      <c r="A38" s="8" t="s">
        <v>113</v>
      </c>
      <c r="B38" s="7"/>
      <c r="C38" s="7"/>
      <c r="D38" s="7"/>
    </row>
    <row r="39" spans="1:4" ht="18.75">
      <c r="A39" s="8" t="s">
        <v>114</v>
      </c>
      <c r="B39" s="7"/>
      <c r="C39" s="7"/>
      <c r="D39" s="7"/>
    </row>
  </sheetData>
  <sheetProtection/>
  <mergeCells count="29">
    <mergeCell ref="BC1:BD1"/>
    <mergeCell ref="AO1:AP1"/>
    <mergeCell ref="AQ1:AR1"/>
    <mergeCell ref="AS1:AT1"/>
    <mergeCell ref="AU1:AV1"/>
    <mergeCell ref="AI1:AJ1"/>
    <mergeCell ref="AK1:AL1"/>
    <mergeCell ref="AY1:AZ1"/>
    <mergeCell ref="BA1:BB1"/>
    <mergeCell ref="O1:P1"/>
    <mergeCell ref="G1:H1"/>
    <mergeCell ref="AM1:AN1"/>
    <mergeCell ref="Q1:R1"/>
    <mergeCell ref="W1:X1"/>
    <mergeCell ref="Y1:Z1"/>
    <mergeCell ref="AA1:AB1"/>
    <mergeCell ref="AC1:AD1"/>
    <mergeCell ref="AE1:AF1"/>
    <mergeCell ref="AG1:AH1"/>
    <mergeCell ref="S1:T1"/>
    <mergeCell ref="AW1:AX1"/>
    <mergeCell ref="A37:B37"/>
    <mergeCell ref="C36:D36"/>
    <mergeCell ref="A36:B36"/>
    <mergeCell ref="U1:V1"/>
    <mergeCell ref="E1:F1"/>
    <mergeCell ref="I1:J1"/>
    <mergeCell ref="K1:L1"/>
    <mergeCell ref="M1:N1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>
    <oddHeader>&amp;C&amp;"AR丸ゴシック体M,太字"&amp;20IMCゴルフ部アーカイブ&amp;R&amp;D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0">
      <selection activeCell="B16" sqref="B16"/>
    </sheetView>
  </sheetViews>
  <sheetFormatPr defaultColWidth="9.140625" defaultRowHeight="15"/>
  <cols>
    <col min="1" max="1" width="9.00390625" style="1" customWidth="1"/>
    <col min="2" max="2" width="13.00390625" style="0" customWidth="1"/>
    <col min="3" max="3" width="12.28125" style="0" customWidth="1"/>
  </cols>
  <sheetData>
    <row r="1" spans="1:3" ht="18.75">
      <c r="A1" s="3"/>
      <c r="B1" s="3" t="s">
        <v>108</v>
      </c>
      <c r="C1" s="2" t="s">
        <v>109</v>
      </c>
    </row>
    <row r="2" spans="1:3" ht="18.75">
      <c r="A2" s="3" t="s">
        <v>101</v>
      </c>
      <c r="B2" s="52" t="s">
        <v>102</v>
      </c>
      <c r="C2" s="52"/>
    </row>
    <row r="3" spans="1:3" ht="18.75">
      <c r="A3" s="3" t="s">
        <v>98</v>
      </c>
      <c r="B3" s="2">
        <v>2</v>
      </c>
      <c r="C3" s="2"/>
    </row>
    <row r="4" spans="1:3" ht="18.75">
      <c r="A4" s="3" t="s">
        <v>105</v>
      </c>
      <c r="B4" s="2">
        <v>1</v>
      </c>
      <c r="C4" s="2"/>
    </row>
    <row r="5" spans="1:3" ht="18.75">
      <c r="A5" s="3" t="s">
        <v>99</v>
      </c>
      <c r="B5" s="2">
        <v>1</v>
      </c>
      <c r="C5" s="2">
        <v>1</v>
      </c>
    </row>
    <row r="6" spans="1:3" ht="18.75">
      <c r="A6" s="3" t="s">
        <v>88</v>
      </c>
      <c r="B6" s="2">
        <v>1</v>
      </c>
      <c r="C6" s="2"/>
    </row>
    <row r="7" spans="1:3" ht="18.75">
      <c r="A7" s="3" t="s">
        <v>89</v>
      </c>
      <c r="B7" s="2">
        <v>2</v>
      </c>
      <c r="C7" s="2">
        <v>9</v>
      </c>
    </row>
    <row r="8" spans="1:3" ht="18.75">
      <c r="A8" s="3" t="s">
        <v>90</v>
      </c>
      <c r="B8" s="2">
        <v>1</v>
      </c>
      <c r="C8" s="2"/>
    </row>
    <row r="9" spans="1:3" ht="18.75">
      <c r="A9" s="3" t="s">
        <v>91</v>
      </c>
      <c r="B9" s="2">
        <v>4</v>
      </c>
      <c r="C9" s="2">
        <v>10</v>
      </c>
    </row>
    <row r="10" spans="1:3" ht="18.75">
      <c r="A10" s="3" t="s">
        <v>92</v>
      </c>
      <c r="B10" s="2">
        <v>6</v>
      </c>
      <c r="C10" s="2">
        <v>5</v>
      </c>
    </row>
    <row r="11" spans="1:3" ht="18.75">
      <c r="A11" s="3" t="s">
        <v>93</v>
      </c>
      <c r="B11" s="2">
        <v>2</v>
      </c>
      <c r="C11" s="2">
        <v>1</v>
      </c>
    </row>
    <row r="12" spans="1:3" ht="18.75">
      <c r="A12" s="3" t="s">
        <v>94</v>
      </c>
      <c r="B12" s="2">
        <v>3</v>
      </c>
      <c r="C12" s="2">
        <v>3</v>
      </c>
    </row>
    <row r="13" spans="1:3" ht="18.75">
      <c r="A13" s="3" t="s">
        <v>95</v>
      </c>
      <c r="B13" s="2">
        <v>1</v>
      </c>
      <c r="C13" s="2">
        <v>2</v>
      </c>
    </row>
    <row r="14" spans="1:3" ht="18.75">
      <c r="A14" s="3" t="s">
        <v>96</v>
      </c>
      <c r="B14" s="2">
        <v>1</v>
      </c>
      <c r="C14" s="2"/>
    </row>
    <row r="15" spans="1:3" ht="18.75">
      <c r="A15" s="3" t="s">
        <v>103</v>
      </c>
      <c r="B15" s="2">
        <v>2</v>
      </c>
      <c r="C15" s="2">
        <v>1</v>
      </c>
    </row>
    <row r="16" spans="1:3" ht="18.75">
      <c r="A16" s="3" t="s">
        <v>106</v>
      </c>
      <c r="B16" s="2"/>
      <c r="C16" s="2"/>
    </row>
    <row r="17" spans="1:3" ht="18.75">
      <c r="A17" s="3" t="s">
        <v>107</v>
      </c>
      <c r="B17" s="2">
        <v>2</v>
      </c>
      <c r="C17" s="2"/>
    </row>
    <row r="18" spans="1:3" ht="18.75">
      <c r="A18" s="3" t="s">
        <v>97</v>
      </c>
      <c r="B18" s="2">
        <v>2</v>
      </c>
      <c r="C18" s="2"/>
    </row>
    <row r="19" spans="1:3" ht="18.75">
      <c r="A19" s="3" t="s">
        <v>100</v>
      </c>
      <c r="B19" s="2">
        <v>1</v>
      </c>
      <c r="C19" s="2">
        <v>1</v>
      </c>
    </row>
    <row r="20" spans="1:3" ht="18.75">
      <c r="A20" s="3" t="s">
        <v>104</v>
      </c>
      <c r="B20" s="2"/>
      <c r="C20" s="2">
        <v>1</v>
      </c>
    </row>
    <row r="21" spans="1:3" ht="18.75">
      <c r="A21" s="3" t="s">
        <v>110</v>
      </c>
      <c r="B21" s="2">
        <f>SUM(B3:B20)</f>
        <v>32</v>
      </c>
      <c r="C21" s="2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2019-03-29T01:20:58Z</cp:lastPrinted>
  <dcterms:created xsi:type="dcterms:W3CDTF">2019-03-25T02:51:39Z</dcterms:created>
  <dcterms:modified xsi:type="dcterms:W3CDTF">2019-03-29T01:48:38Z</dcterms:modified>
  <cp:category/>
  <cp:version/>
  <cp:contentType/>
  <cp:contentStatus/>
</cp:coreProperties>
</file>